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2025\AreaComune\ELENCO AVVOCATI\"/>
    </mc:Choice>
  </mc:AlternateContent>
  <xr:revisionPtr revIDLastSave="0" documentId="13_ncr:1_{20369597-C5C4-4B52-8084-B77121A267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Foglio1!$A$3:$O$23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23" i="1"/>
  <c r="L12" i="1"/>
  <c r="L13" i="1" l="1"/>
  <c r="L14" i="1" l="1"/>
  <c r="L17" i="1"/>
  <c r="L18" i="1"/>
</calcChain>
</file>

<file path=xl/sharedStrings.xml><?xml version="1.0" encoding="utf-8"?>
<sst xmlns="http://schemas.openxmlformats.org/spreadsheetml/2006/main" count="144" uniqueCount="47">
  <si>
    <t xml:space="preserve">aggiornata  al:   </t>
  </si>
  <si>
    <t>Organo Conferente l'incarico</t>
  </si>
  <si>
    <t xml:space="preserve">Estremi incarico 
(prot. interno) </t>
  </si>
  <si>
    <t xml:space="preserve">Incaricato </t>
  </si>
  <si>
    <t>OGGETTO e/o RAGIONE dell' incarico</t>
  </si>
  <si>
    <t>PROCEDURA SELETTIVA SEGUITA ED EVENTUALE NUMERO DI SOGGETTI PARTECIPANTI</t>
  </si>
  <si>
    <t xml:space="preserve">DURATA PREVISTA </t>
  </si>
  <si>
    <t>data  inizio incarico</t>
  </si>
  <si>
    <t>data  fine  incarico</t>
  </si>
  <si>
    <t>PAOLO FANTUSATI</t>
  </si>
  <si>
    <t>ATTIVITA' DI ASSISTENZA E CONSULENZA LEGALE PER RECUPERO CREDITO</t>
  </si>
  <si>
    <t>AFFIDAMENTO DIRETTO</t>
  </si>
  <si>
    <t>LIMITATA ALL'ESPLETAMENTO DELLA PRESTAZIONE RICHIESTA</t>
  </si>
  <si>
    <t>in corso</t>
  </si>
  <si>
    <t>PROCEDURA NEGOZIATA TRE PARTECIPANTI</t>
  </si>
  <si>
    <t>CARLO CALVIERI</t>
  </si>
  <si>
    <t>CV (inserire link)</t>
  </si>
  <si>
    <t xml:space="preserve">Delibera del </t>
  </si>
  <si>
    <t>DELIBERA CDA</t>
  </si>
  <si>
    <t>prot. 447/2022/cf del 30/11/2022</t>
  </si>
  <si>
    <t>prot. 133-134/2023/cf del  29/03/2023</t>
  </si>
  <si>
    <t>prot. n. 312-313/2023/cf del 31/07/2023</t>
  </si>
  <si>
    <t>prot. n. 340/2023/cf del 19/09/2023</t>
  </si>
  <si>
    <t>prot. 378/2023/cf del 11/10/2023</t>
  </si>
  <si>
    <t>prot. 65/2024/cf del 5/03/2024</t>
  </si>
  <si>
    <t>COMPENSO PREVISTO E AUTORIZZATO (da lettera incarico: onorario più spese)</t>
  </si>
  <si>
    <t>/</t>
  </si>
  <si>
    <t>IMPORTI CORRISPOSTI (onorario più spese forf. 15%)</t>
  </si>
  <si>
    <t xml:space="preserve">per  l'anno:  </t>
  </si>
  <si>
    <t>LORENZO FILIPPETTI</t>
  </si>
  <si>
    <t>prot. 434/2024/cf del 17/12/2024</t>
  </si>
  <si>
    <t>PIERFRANCESCO VALDINA</t>
  </si>
  <si>
    <t>MARIAGIOVANNA BELARDINELLI</t>
  </si>
  <si>
    <t>ATTIVITA' DI ASSISTENZA E CONSULENZA LEGALE PER DIFESA PROCEDIMENTO TAR</t>
  </si>
  <si>
    <t>prot. 293-295/2024/ cf del 20-24/09/2024</t>
  </si>
  <si>
    <t>PIERLUIGI BOSCIA</t>
  </si>
  <si>
    <t>TITOLARI  DI  INCARICHI  DI COLLABORAZIONE o CONSULENZA IN ESSERE</t>
  </si>
  <si>
    <t xml:space="preserve">NICOLA DI MARIO/ARMANDO SANTONI/MICHELE NANNARONE </t>
  </si>
  <si>
    <t>incarico su sentenza</t>
  </si>
  <si>
    <t xml:space="preserve">scarica </t>
  </si>
  <si>
    <t>scarica</t>
  </si>
  <si>
    <t>prot. 276/2025/cf</t>
  </si>
  <si>
    <t>prot. 218-219/2026/ cf del 4/05/2026</t>
  </si>
  <si>
    <t>prot. n. 257/2025/cf</t>
  </si>
  <si>
    <t>PAOLO SPACCHETTI</t>
  </si>
  <si>
    <t>prot. n. 377/2025/cf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</si>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</sst>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8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0" fillId="0" borderId="0" xfId="0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14" fontId="0" fillId="0" borderId="1" xfId="0" quotePrefix="1" applyNumberFormat="1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8" fontId="0" fillId="0" borderId="1" xfId="0" quotePrefix="1" applyNumberFormat="1" applyBorder="1" applyAlignment="1">
      <alignment horizontal="center" wrapText="1"/>
    </xf>
    <xf numFmtId="0" fontId="4" fillId="0" borderId="1" xfId="1" applyBorder="1" applyAlignment="1">
      <alignment horizontal="left" wrapText="1"/>
    </xf>
    <xf numFmtId="0" fontId="4" fillId="0" borderId="1" xfId="1" applyFill="1" applyBorder="1" applyAlignment="1">
      <alignment horizontal="center"/>
    </xf>
    <xf numFmtId="8" fontId="0" fillId="0" borderId="2" xfId="0" applyNumberFormat="1" applyBorder="1" applyAlignment="1">
      <alignment horizontal="left" wrapText="1"/>
    </xf>
    <xf numFmtId="8" fontId="0" fillId="0" borderId="3" xfId="0" applyNumberForma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2" xfId="0" applyNumberFormat="1" applyBorder="1" applyAlignment="1">
      <alignment horizontal="left" wrapText="1"/>
    </xf>
    <xf numFmtId="14" fontId="0" fillId="0" borderId="3" xfId="0" applyNumberFormat="1" applyBorder="1" applyAlignment="1">
      <alignment horizontal="left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pafin.it/wp-content/uploads/2023/06/Fantusati.pdf" TargetMode="External"/><Relationship Id="rId13" Type="http://schemas.openxmlformats.org/officeDocument/2006/relationships/hyperlink" Target="..\..\..\ELENCO%20AVVOCATI\ELENCO%20DAL%2027%20FEBBRAIO%202025\Curriculum%20Avv.%20P.F.%20Valdina.pdf" TargetMode="External"/><Relationship Id="rId18" Type="http://schemas.openxmlformats.org/officeDocument/2006/relationships/hyperlink" Target="..\..\..\ELENCO%20AVVOCATI\ELENCO%20DAL%2027%20FEBBRAIO%202025\Curriculum%20Avv.%20P.F.%20Valdina.pdf" TargetMode="External"/><Relationship Id="rId3" Type="http://schemas.openxmlformats.org/officeDocument/2006/relationships/hyperlink" Target="https://gepafin.it/wp-content/uploads/2023/06/Santoni.pdf" TargetMode="External"/><Relationship Id="rId7" Type="http://schemas.openxmlformats.org/officeDocument/2006/relationships/hyperlink" Target="https://gepafin.it/wp-content/uploads/2023/06/Fantusati.pdf" TargetMode="External"/><Relationship Id="rId12" Type="http://schemas.openxmlformats.org/officeDocument/2006/relationships/hyperlink" Target="..\..\..\ELENCO%20AVVOCATI\ELENCO%20DAL%208%20NOVEMBRE%202024\LORENZO%20FILIPPETTI\CV.pdf" TargetMode="External"/><Relationship Id="rId17" Type="http://schemas.openxmlformats.org/officeDocument/2006/relationships/hyperlink" Target="https://gepafin.it/wp-content/uploads/2023/06/Santoni.pdf" TargetMode="External"/><Relationship Id="rId2" Type="http://schemas.openxmlformats.org/officeDocument/2006/relationships/hyperlink" Target="https://gepafin.it/wp-content/uploads/2023/06/Nannarone.pdf" TargetMode="External"/><Relationship Id="rId16" Type="http://schemas.openxmlformats.org/officeDocument/2006/relationships/hyperlink" Target="https://gepafin.it/wp-content/uploads/2023/06/Prof-Calvieri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gepafin.it/wp-content/uploads/2023/06/Santoni.pdf" TargetMode="External"/><Relationship Id="rId6" Type="http://schemas.openxmlformats.org/officeDocument/2006/relationships/hyperlink" Target="https://gepafin.it/wp-content/uploads/2023/06/Nannarone.pdf" TargetMode="External"/><Relationship Id="rId11" Type="http://schemas.openxmlformats.org/officeDocument/2006/relationships/hyperlink" Target="..\..\..\ELENCO%20AVVOCATI\ELENCO%20AVVOCATI%20-%20DOMANDE%20ISCRIZIONE%20AL%2031%20DICEMBRE%202019\PIER%20LUIGI%20BOSCIA\curriculum%20vitae%20sottoscritto.pdf" TargetMode="External"/><Relationship Id="rId5" Type="http://schemas.openxmlformats.org/officeDocument/2006/relationships/hyperlink" Target="https://gepafin.it/wp-content/uploads/2023/06/Santoni.pdf" TargetMode="External"/><Relationship Id="rId15" Type="http://schemas.openxmlformats.org/officeDocument/2006/relationships/hyperlink" Target="..\..\..\ELENCO%20AVVOCATI\ELENCO%20DAL%2031%20GENNAIO%202023\MARIAGIOVANNA%20BELARDINELLI\curriculum%20vitae.pdf" TargetMode="External"/><Relationship Id="rId10" Type="http://schemas.openxmlformats.org/officeDocument/2006/relationships/hyperlink" Target="https://gepafin.it/wp-content/uploads/2023/06/Prof-Calvieri.pdf" TargetMode="External"/><Relationship Id="rId19" Type="http://schemas.openxmlformats.org/officeDocument/2006/relationships/hyperlink" Target="..\..\..\ELENCO%20AVVOCATI\ELENCO%20AVVOCATI%20DAL%205%20MARZO%202025\PAOLO%20SPACCHETTI\Avv.%20Paolo%20Spacchetti%20Curriculum%20Vitae%20-%20Gepafin.pdf" TargetMode="External"/><Relationship Id="rId4" Type="http://schemas.openxmlformats.org/officeDocument/2006/relationships/hyperlink" Target="https://gepafin.it/wp-content/uploads/2023/06/Nannarone.pdf" TargetMode="External"/><Relationship Id="rId9" Type="http://schemas.openxmlformats.org/officeDocument/2006/relationships/hyperlink" Target="https://gepafin.it/wp-content/uploads/2023/06/Fantusati.pdf" TargetMode="External"/><Relationship Id="rId14" Type="http://schemas.openxmlformats.org/officeDocument/2006/relationships/hyperlink" Target="https://gepafin.it/wp-content/uploads/2023/06/Prof-Calvie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tabSelected="1" zoomScaleNormal="100" workbookViewId="0">
      <pane ySplit="3000" activePane="bottomLeft"/>
      <selection activeCell="L1" sqref="L1:L1048576"/>
      <selection pane="bottomLeft" activeCell="L23" sqref="L23"/>
    </sheetView>
  </sheetViews>
  <sheetFormatPr defaultRowHeight="15" x14ac:dyDescent="0.25"/>
  <cols>
    <col min="1" max="1" width="16" customWidth="1"/>
    <col min="2" max="2" width="16" style="11" customWidth="1"/>
    <col min="3" max="3" width="18.7109375" customWidth="1"/>
    <col min="4" max="4" width="24" customWidth="1"/>
    <col min="5" max="5" width="25.7109375" customWidth="1"/>
    <col min="6" max="6" width="20.42578125" customWidth="1"/>
    <col min="7" max="7" width="14.5703125" customWidth="1"/>
    <col min="8" max="8" width="29.140625" customWidth="1"/>
    <col min="9" max="9" width="19.28515625" customWidth="1"/>
    <col min="10" max="10" width="14.28515625" customWidth="1"/>
    <col min="11" max="11" width="9.5703125" bestFit="1" customWidth="1"/>
    <col min="12" max="12" width="15.140625" customWidth="1"/>
    <col min="13" max="13" width="11.85546875" bestFit="1" customWidth="1"/>
    <col min="14" max="14" width="17.85546875" customWidth="1"/>
    <col min="15" max="15" width="24.28515625" customWidth="1"/>
    <col min="17" max="17" width="22.28515625" customWidth="1"/>
  </cols>
  <sheetData>
    <row r="1" spans="1:17" x14ac:dyDescent="0.25">
      <c r="A1" s="1" t="s">
        <v>36</v>
      </c>
      <c r="B1" s="10"/>
    </row>
    <row r="2" spans="1:17" x14ac:dyDescent="0.25">
      <c r="A2" t="s">
        <v>28</v>
      </c>
      <c r="C2">
        <v>2026</v>
      </c>
      <c r="D2" t="s">
        <v>0</v>
      </c>
      <c r="E2" s="2">
        <v>46160</v>
      </c>
    </row>
    <row r="3" spans="1:17" ht="105" x14ac:dyDescent="0.25">
      <c r="A3" s="4" t="s">
        <v>1</v>
      </c>
      <c r="B3" s="4" t="s">
        <v>17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25</v>
      </c>
      <c r="H3" s="4" t="s">
        <v>6</v>
      </c>
      <c r="I3" s="4" t="s">
        <v>7</v>
      </c>
      <c r="J3" s="4" t="s">
        <v>8</v>
      </c>
      <c r="K3" s="4" t="s">
        <v>16</v>
      </c>
      <c r="L3" s="4" t="s">
        <v>27</v>
      </c>
      <c r="M3" s="3"/>
      <c r="N3" s="3"/>
      <c r="O3" s="3"/>
    </row>
    <row r="4" spans="1:17" x14ac:dyDescent="0.25">
      <c r="A4" s="24" t="s">
        <v>18</v>
      </c>
      <c r="B4" s="26">
        <v>46139</v>
      </c>
      <c r="C4" s="24" t="s">
        <v>42</v>
      </c>
      <c r="D4" s="24" t="s">
        <v>37</v>
      </c>
      <c r="E4" s="24" t="s">
        <v>10</v>
      </c>
      <c r="F4" s="24" t="s">
        <v>11</v>
      </c>
      <c r="G4" s="22">
        <v>13802</v>
      </c>
      <c r="H4" s="24" t="s">
        <v>12</v>
      </c>
      <c r="I4" s="26">
        <v>46146</v>
      </c>
      <c r="J4" s="26" t="s">
        <v>13</v>
      </c>
      <c r="K4" s="13" t="s">
        <v>39</v>
      </c>
      <c r="L4" s="22">
        <v>3836.09</v>
      </c>
      <c r="M4" s="3"/>
      <c r="N4" s="3"/>
      <c r="O4" s="3"/>
    </row>
    <row r="5" spans="1:17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14" t="s">
        <v>39</v>
      </c>
      <c r="L5" s="23"/>
      <c r="M5" s="3"/>
      <c r="N5" s="3"/>
      <c r="O5" s="3"/>
    </row>
    <row r="6" spans="1:17" ht="45" x14ac:dyDescent="0.25">
      <c r="A6" s="5" t="s">
        <v>18</v>
      </c>
      <c r="B6" s="17" t="s">
        <v>26</v>
      </c>
      <c r="C6" s="17" t="s">
        <v>26</v>
      </c>
      <c r="D6" s="5" t="s">
        <v>31</v>
      </c>
      <c r="E6" s="5" t="s">
        <v>10</v>
      </c>
      <c r="F6" s="5" t="s">
        <v>11</v>
      </c>
      <c r="G6" s="19" t="s">
        <v>26</v>
      </c>
      <c r="H6" s="5" t="s">
        <v>12</v>
      </c>
      <c r="I6" s="16" t="s">
        <v>46</v>
      </c>
      <c r="J6" s="6">
        <v>46139</v>
      </c>
      <c r="K6" s="14" t="s">
        <v>40</v>
      </c>
      <c r="L6" s="7">
        <f>10965.25+9854.05+1431.75</f>
        <v>22251.05</v>
      </c>
      <c r="M6" s="3"/>
      <c r="N6" s="3"/>
      <c r="O6" s="3"/>
    </row>
    <row r="7" spans="1:17" ht="60" x14ac:dyDescent="0.25">
      <c r="A7" s="5" t="s">
        <v>18</v>
      </c>
      <c r="B7" s="6">
        <v>45033</v>
      </c>
      <c r="C7" s="18" t="s">
        <v>26</v>
      </c>
      <c r="D7" s="5" t="s">
        <v>15</v>
      </c>
      <c r="E7" s="5" t="s">
        <v>33</v>
      </c>
      <c r="F7" s="5" t="s">
        <v>11</v>
      </c>
      <c r="G7" s="7">
        <v>2500</v>
      </c>
      <c r="H7" s="5" t="s">
        <v>12</v>
      </c>
      <c r="I7" s="6">
        <v>45992</v>
      </c>
      <c r="J7" s="6">
        <v>46022</v>
      </c>
      <c r="K7" s="14" t="s">
        <v>39</v>
      </c>
      <c r="L7" s="7">
        <v>2530</v>
      </c>
      <c r="M7" s="3"/>
      <c r="N7" s="3"/>
      <c r="O7" s="3"/>
    </row>
    <row r="8" spans="1:17" ht="60" x14ac:dyDescent="0.25">
      <c r="A8" s="5" t="s">
        <v>18</v>
      </c>
      <c r="B8" s="6">
        <v>45033</v>
      </c>
      <c r="C8" s="18" t="s">
        <v>26</v>
      </c>
      <c r="D8" s="5" t="s">
        <v>15</v>
      </c>
      <c r="E8" s="5" t="s">
        <v>33</v>
      </c>
      <c r="F8" s="5" t="s">
        <v>11</v>
      </c>
      <c r="G8" s="7">
        <v>2500</v>
      </c>
      <c r="H8" s="5" t="s">
        <v>12</v>
      </c>
      <c r="I8" s="6">
        <v>45992</v>
      </c>
      <c r="J8" s="6">
        <v>46022</v>
      </c>
      <c r="K8" s="14" t="s">
        <v>39</v>
      </c>
      <c r="L8" s="7">
        <v>2875</v>
      </c>
      <c r="M8" s="3"/>
      <c r="N8" s="3"/>
      <c r="O8" s="3"/>
    </row>
    <row r="9" spans="1:17" ht="60" x14ac:dyDescent="0.25">
      <c r="A9" s="5" t="s">
        <v>18</v>
      </c>
      <c r="B9" s="6">
        <v>45957</v>
      </c>
      <c r="C9" s="5" t="s">
        <v>45</v>
      </c>
      <c r="D9" s="5" t="s">
        <v>32</v>
      </c>
      <c r="E9" s="5" t="s">
        <v>33</v>
      </c>
      <c r="F9" s="5" t="s">
        <v>11</v>
      </c>
      <c r="G9" s="7">
        <v>4380</v>
      </c>
      <c r="H9" s="5" t="s">
        <v>12</v>
      </c>
      <c r="I9" s="6">
        <v>45957</v>
      </c>
      <c r="J9" s="6" t="s">
        <v>13</v>
      </c>
      <c r="K9" s="14" t="s">
        <v>40</v>
      </c>
      <c r="L9" s="7">
        <v>1495</v>
      </c>
      <c r="M9" s="3"/>
      <c r="N9" s="3"/>
      <c r="O9" s="3"/>
    </row>
    <row r="10" spans="1:17" ht="60" x14ac:dyDescent="0.25">
      <c r="A10" s="5" t="s">
        <v>18</v>
      </c>
      <c r="B10" s="6">
        <v>45845</v>
      </c>
      <c r="C10" s="6" t="s">
        <v>41</v>
      </c>
      <c r="D10" s="5" t="s">
        <v>29</v>
      </c>
      <c r="E10" s="5" t="s">
        <v>33</v>
      </c>
      <c r="F10" s="5" t="s">
        <v>11</v>
      </c>
      <c r="G10" s="7">
        <v>7160</v>
      </c>
      <c r="H10" s="5" t="s">
        <v>12</v>
      </c>
      <c r="I10" s="6">
        <v>45852</v>
      </c>
      <c r="J10" s="6" t="s">
        <v>13</v>
      </c>
      <c r="K10" s="14" t="s">
        <v>40</v>
      </c>
      <c r="L10" s="7">
        <v>2268</v>
      </c>
      <c r="M10" s="9"/>
      <c r="N10" s="3"/>
      <c r="O10" s="3"/>
    </row>
    <row r="11" spans="1:17" ht="60" x14ac:dyDescent="0.25">
      <c r="A11" s="5" t="s">
        <v>18</v>
      </c>
      <c r="B11" s="6">
        <v>45845</v>
      </c>
      <c r="C11" s="5" t="s">
        <v>43</v>
      </c>
      <c r="D11" s="5" t="s">
        <v>44</v>
      </c>
      <c r="E11" s="5" t="s">
        <v>33</v>
      </c>
      <c r="F11" s="5" t="s">
        <v>11</v>
      </c>
      <c r="G11" s="7">
        <v>6652</v>
      </c>
      <c r="H11" s="5" t="s">
        <v>12</v>
      </c>
      <c r="I11" s="6">
        <v>45845</v>
      </c>
      <c r="J11" s="6" t="s">
        <v>13</v>
      </c>
      <c r="K11" s="20" t="s">
        <v>40</v>
      </c>
      <c r="L11" s="7">
        <v>2300</v>
      </c>
      <c r="M11" s="3"/>
      <c r="N11" s="3"/>
      <c r="O11" s="3"/>
    </row>
    <row r="12" spans="1:17" ht="45" x14ac:dyDescent="0.25">
      <c r="A12" s="5" t="s">
        <v>18</v>
      </c>
      <c r="B12" s="17" t="s">
        <v>26</v>
      </c>
      <c r="C12" s="17" t="s">
        <v>38</v>
      </c>
      <c r="D12" s="5" t="s">
        <v>9</v>
      </c>
      <c r="E12" s="5" t="s">
        <v>10</v>
      </c>
      <c r="F12" s="5" t="s">
        <v>11</v>
      </c>
      <c r="G12" s="17" t="s">
        <v>26</v>
      </c>
      <c r="H12" s="5" t="s">
        <v>11</v>
      </c>
      <c r="I12" s="6">
        <v>45713</v>
      </c>
      <c r="J12" s="6">
        <v>45929</v>
      </c>
      <c r="K12" s="13" t="s">
        <v>39</v>
      </c>
      <c r="L12" s="7">
        <f>7475+4298.7+1639+281.54</f>
        <v>13694.240000000002</v>
      </c>
      <c r="M12" s="9"/>
      <c r="N12" s="3"/>
      <c r="O12" s="3"/>
    </row>
    <row r="13" spans="1:17" ht="45" x14ac:dyDescent="0.25">
      <c r="A13" s="5" t="s">
        <v>18</v>
      </c>
      <c r="B13" s="6">
        <v>45635</v>
      </c>
      <c r="C13" s="6" t="s">
        <v>30</v>
      </c>
      <c r="D13" s="5" t="s">
        <v>31</v>
      </c>
      <c r="E13" s="5" t="s">
        <v>10</v>
      </c>
      <c r="F13" s="5" t="s">
        <v>11</v>
      </c>
      <c r="G13" s="7">
        <v>10470</v>
      </c>
      <c r="H13" s="5" t="s">
        <v>12</v>
      </c>
      <c r="I13" s="6">
        <v>45643</v>
      </c>
      <c r="J13" s="6" t="s">
        <v>13</v>
      </c>
      <c r="K13" s="14" t="s">
        <v>40</v>
      </c>
      <c r="L13" s="7">
        <f>3100</f>
        <v>3100</v>
      </c>
      <c r="M13" s="3"/>
      <c r="N13" s="3"/>
      <c r="O13" s="3"/>
    </row>
    <row r="14" spans="1:17" s="11" customFormat="1" ht="33" customHeight="1" x14ac:dyDescent="0.25">
      <c r="A14" s="24" t="s">
        <v>18</v>
      </c>
      <c r="B14" s="26">
        <v>45537</v>
      </c>
      <c r="C14" s="24" t="s">
        <v>34</v>
      </c>
      <c r="D14" s="24" t="s">
        <v>37</v>
      </c>
      <c r="E14" s="24" t="s">
        <v>10</v>
      </c>
      <c r="F14" s="24" t="s">
        <v>11</v>
      </c>
      <c r="G14" s="22">
        <v>6533.15</v>
      </c>
      <c r="H14" s="24" t="s">
        <v>12</v>
      </c>
      <c r="I14" s="26">
        <v>45555</v>
      </c>
      <c r="J14" s="26" t="s">
        <v>13</v>
      </c>
      <c r="K14" s="12" t="s">
        <v>39</v>
      </c>
      <c r="L14" s="22">
        <f>2000+4153.8</f>
        <v>6153.8</v>
      </c>
      <c r="M14" s="15"/>
      <c r="N14" s="15"/>
      <c r="O14" s="15"/>
      <c r="Q14" s="15"/>
    </row>
    <row r="15" spans="1:17" x14ac:dyDescent="0.25">
      <c r="A15" s="25"/>
      <c r="B15" s="27"/>
      <c r="C15" s="25"/>
      <c r="D15" s="25"/>
      <c r="E15" s="25"/>
      <c r="F15" s="25"/>
      <c r="G15" s="23"/>
      <c r="H15" s="25"/>
      <c r="I15" s="27"/>
      <c r="J15" s="27"/>
      <c r="K15" s="12" t="s">
        <v>39</v>
      </c>
      <c r="L15" s="23"/>
      <c r="M15" s="9"/>
      <c r="N15" s="3"/>
      <c r="O15" s="3"/>
      <c r="Q15" s="3"/>
    </row>
    <row r="16" spans="1:17" ht="45" x14ac:dyDescent="0.25">
      <c r="A16" s="5" t="s">
        <v>18</v>
      </c>
      <c r="B16" s="6">
        <v>45320</v>
      </c>
      <c r="C16" s="5" t="s">
        <v>24</v>
      </c>
      <c r="D16" s="5" t="s">
        <v>9</v>
      </c>
      <c r="E16" s="5" t="s">
        <v>10</v>
      </c>
      <c r="F16" s="5" t="s">
        <v>11</v>
      </c>
      <c r="G16" s="7">
        <v>7051.54</v>
      </c>
      <c r="H16" s="5" t="s">
        <v>12</v>
      </c>
      <c r="I16" s="6">
        <v>45357</v>
      </c>
      <c r="J16" s="6">
        <v>46022</v>
      </c>
      <c r="K16" s="13" t="s">
        <v>39</v>
      </c>
      <c r="L16" s="7">
        <v>0</v>
      </c>
      <c r="M16" s="9"/>
      <c r="N16" s="3"/>
      <c r="O16" s="3"/>
      <c r="Q16" s="3"/>
    </row>
    <row r="17" spans="1:17" ht="45" x14ac:dyDescent="0.25">
      <c r="A17" s="5" t="s">
        <v>18</v>
      </c>
      <c r="B17" s="6">
        <v>45201</v>
      </c>
      <c r="C17" s="5" t="s">
        <v>23</v>
      </c>
      <c r="D17" s="5" t="s">
        <v>9</v>
      </c>
      <c r="E17" s="5" t="s">
        <v>10</v>
      </c>
      <c r="F17" s="5" t="s">
        <v>11</v>
      </c>
      <c r="G17" s="7">
        <v>5158.8999999999996</v>
      </c>
      <c r="H17" s="5" t="s">
        <v>12</v>
      </c>
      <c r="I17" s="6">
        <v>45201</v>
      </c>
      <c r="J17" s="5" t="s">
        <v>13</v>
      </c>
      <c r="K17" s="13" t="s">
        <v>39</v>
      </c>
      <c r="L17" s="7">
        <f>2300+2355.5</f>
        <v>4655.5</v>
      </c>
      <c r="M17" s="9"/>
      <c r="N17" s="3"/>
      <c r="O17" s="3"/>
      <c r="Q17" s="3"/>
    </row>
    <row r="18" spans="1:17" ht="33.75" customHeight="1" x14ac:dyDescent="0.25">
      <c r="A18" s="5" t="s">
        <v>18</v>
      </c>
      <c r="B18" s="6">
        <v>45173</v>
      </c>
      <c r="C18" s="5" t="s">
        <v>22</v>
      </c>
      <c r="D18" s="5" t="s">
        <v>35</v>
      </c>
      <c r="E18" s="5" t="s">
        <v>10</v>
      </c>
      <c r="F18" s="5" t="s">
        <v>14</v>
      </c>
      <c r="G18" s="7">
        <v>8109.8</v>
      </c>
      <c r="H18" s="5" t="s">
        <v>12</v>
      </c>
      <c r="I18" s="6">
        <v>45188</v>
      </c>
      <c r="J18" s="5" t="s">
        <v>13</v>
      </c>
      <c r="K18" s="13" t="s">
        <v>40</v>
      </c>
      <c r="L18" s="7">
        <f>1121+168.15</f>
        <v>1289.1500000000001</v>
      </c>
      <c r="M18" s="9"/>
      <c r="N18" s="3"/>
      <c r="O18" s="3"/>
      <c r="Q18" s="3"/>
    </row>
    <row r="19" spans="1:17" ht="32.25" customHeight="1" x14ac:dyDescent="0.25">
      <c r="A19" s="24" t="s">
        <v>18</v>
      </c>
      <c r="B19" s="26">
        <v>45138</v>
      </c>
      <c r="C19" s="24" t="s">
        <v>21</v>
      </c>
      <c r="D19" s="24" t="s">
        <v>37</v>
      </c>
      <c r="E19" s="24" t="s">
        <v>10</v>
      </c>
      <c r="F19" s="24" t="s">
        <v>11</v>
      </c>
      <c r="G19" s="22">
        <v>13836.8</v>
      </c>
      <c r="H19" s="24" t="s">
        <v>12</v>
      </c>
      <c r="I19" s="26">
        <v>45138</v>
      </c>
      <c r="J19" s="26">
        <v>46001</v>
      </c>
      <c r="K19" s="13" t="s">
        <v>39</v>
      </c>
      <c r="L19" s="22">
        <v>65841.02</v>
      </c>
      <c r="M19" s="9"/>
      <c r="N19" s="3"/>
      <c r="O19" s="3"/>
      <c r="Q19" s="3"/>
    </row>
    <row r="20" spans="1:17" ht="36.75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13" t="s">
        <v>39</v>
      </c>
      <c r="L20" s="25"/>
      <c r="M20" s="9"/>
      <c r="N20" s="3"/>
      <c r="O20" s="3"/>
      <c r="Q20" s="3"/>
    </row>
    <row r="21" spans="1:17" ht="30" customHeight="1" x14ac:dyDescent="0.25">
      <c r="A21" s="24" t="s">
        <v>18</v>
      </c>
      <c r="B21" s="26">
        <v>44963</v>
      </c>
      <c r="C21" s="24" t="s">
        <v>20</v>
      </c>
      <c r="D21" s="24" t="s">
        <v>37</v>
      </c>
      <c r="E21" s="24" t="s">
        <v>10</v>
      </c>
      <c r="F21" s="24" t="s">
        <v>11</v>
      </c>
      <c r="G21" s="22">
        <v>8201.7999999999993</v>
      </c>
      <c r="H21" s="24" t="s">
        <v>12</v>
      </c>
      <c r="I21" s="26">
        <v>44963</v>
      </c>
      <c r="J21" s="26">
        <v>46000</v>
      </c>
      <c r="K21" s="13" t="s">
        <v>39</v>
      </c>
      <c r="L21" s="22">
        <v>3000</v>
      </c>
      <c r="M21" s="9"/>
      <c r="N21" s="3"/>
      <c r="O21" s="3"/>
      <c r="Q21" s="3"/>
    </row>
    <row r="22" spans="1:17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13" t="s">
        <v>39</v>
      </c>
      <c r="L22" s="25"/>
      <c r="M22" s="9"/>
      <c r="N22" s="3"/>
      <c r="O22" s="3"/>
      <c r="Q22" s="3"/>
    </row>
    <row r="23" spans="1:17" ht="60" x14ac:dyDescent="0.25">
      <c r="A23" s="5" t="s">
        <v>18</v>
      </c>
      <c r="B23" s="6">
        <v>44893</v>
      </c>
      <c r="C23" s="8" t="s">
        <v>19</v>
      </c>
      <c r="D23" s="5" t="s">
        <v>15</v>
      </c>
      <c r="E23" s="5" t="s">
        <v>33</v>
      </c>
      <c r="F23" s="5" t="s">
        <v>11</v>
      </c>
      <c r="G23" s="7">
        <v>9059.7000000000007</v>
      </c>
      <c r="H23" s="5" t="s">
        <v>12</v>
      </c>
      <c r="I23" s="6">
        <v>44893</v>
      </c>
      <c r="J23" s="6">
        <v>45988</v>
      </c>
      <c r="K23" s="21" t="s">
        <v>39</v>
      </c>
      <c r="L23" s="7">
        <f>4873.7+3649+547.35</f>
        <v>9070.0500000000011</v>
      </c>
      <c r="M23" s="3"/>
      <c r="N23" s="3"/>
      <c r="O23" s="3"/>
    </row>
  </sheetData>
  <autoFilter ref="A3:O23" xr:uid="{00000000-0001-0000-0000-000000000000}"/>
  <sortState xmlns:xlrd2="http://schemas.microsoft.com/office/spreadsheetml/2017/richdata2" ref="A13:L23">
    <sortCondition descending="1" ref="B13:B23"/>
    <sortCondition ref="D13:D23"/>
  </sortState>
  <mergeCells count="44">
    <mergeCell ref="L21:L22"/>
    <mergeCell ref="J21:J22"/>
    <mergeCell ref="I21:I22"/>
    <mergeCell ref="H21:H22"/>
    <mergeCell ref="G21:G22"/>
    <mergeCell ref="F21:F22"/>
    <mergeCell ref="A19:A20"/>
    <mergeCell ref="B19:B20"/>
    <mergeCell ref="C19:C20"/>
    <mergeCell ref="D19:D20"/>
    <mergeCell ref="E19:E20"/>
    <mergeCell ref="F19:F20"/>
    <mergeCell ref="E21:E22"/>
    <mergeCell ref="D21:D22"/>
    <mergeCell ref="C21:C22"/>
    <mergeCell ref="B21:B22"/>
    <mergeCell ref="A21:A22"/>
    <mergeCell ref="G14:G15"/>
    <mergeCell ref="H14:H15"/>
    <mergeCell ref="I14:I15"/>
    <mergeCell ref="J14:J15"/>
    <mergeCell ref="L14:L15"/>
    <mergeCell ref="L19:L20"/>
    <mergeCell ref="G19:G20"/>
    <mergeCell ref="H19:H20"/>
    <mergeCell ref="I19:I20"/>
    <mergeCell ref="J19:J20"/>
    <mergeCell ref="F14:F15"/>
    <mergeCell ref="A14:A15"/>
    <mergeCell ref="B14:B15"/>
    <mergeCell ref="C14:C15"/>
    <mergeCell ref="D14:D15"/>
    <mergeCell ref="E14:E15"/>
    <mergeCell ref="A4:A5"/>
    <mergeCell ref="B4:B5"/>
    <mergeCell ref="C4:C5"/>
    <mergeCell ref="D4:D5"/>
    <mergeCell ref="E4:E5"/>
    <mergeCell ref="L4:L5"/>
    <mergeCell ref="F4:F5"/>
    <mergeCell ref="G4:G5"/>
    <mergeCell ref="H4:H5"/>
    <mergeCell ref="I4:I5"/>
    <mergeCell ref="J4:J5"/>
  </mergeCells>
  <phoneticPr fontId="3" type="noConversion"/>
  <hyperlinks>
    <hyperlink ref="K14" r:id="rId1" xr:uid="{70FA4B30-D9B9-442A-9109-12F7FBE490B7}"/>
    <hyperlink ref="K15" r:id="rId2" xr:uid="{B155CB9D-C5DF-4182-A4F2-816E7254C3F9}"/>
    <hyperlink ref="K19" r:id="rId3" xr:uid="{D834A639-82A8-4E3B-B764-7DE4F1083F2A}"/>
    <hyperlink ref="K20" r:id="rId4" xr:uid="{CEFDE3AB-4679-4285-816E-AA51FE378A00}"/>
    <hyperlink ref="K21" r:id="rId5" xr:uid="{D9BA1A6F-D75F-4AE2-92FB-BBE27EC348DB}"/>
    <hyperlink ref="K22" r:id="rId6" xr:uid="{F988CC7F-D856-4DEC-90D1-50EF8A6CC986}"/>
    <hyperlink ref="K12" r:id="rId7" xr:uid="{1C8D9DA9-FE36-4BE2-9617-C01CC6F69C00}"/>
    <hyperlink ref="K16" r:id="rId8" xr:uid="{B5C62FA2-DBB1-4643-B5CE-5167011C7419}"/>
    <hyperlink ref="K17" r:id="rId9" xr:uid="{BAE4341A-0920-4623-80B4-5627185F7DA2}"/>
    <hyperlink ref="K23" r:id="rId10" xr:uid="{4E9D5CF8-D7CD-48FE-B7C9-2464033E7EB8}"/>
    <hyperlink ref="K18" r:id="rId11" xr:uid="{64CBBE53-6677-460B-B7D1-A4A35276E0E0}"/>
    <hyperlink ref="K10" r:id="rId12" xr:uid="{0B1049AF-F0D3-4760-BAB3-B28876FA84F9}"/>
    <hyperlink ref="K13" r:id="rId13" xr:uid="{6B56AD43-831F-4299-AF18-8EB9B519E4F3}"/>
    <hyperlink ref="K8" r:id="rId14" xr:uid="{4D01D0F9-DE05-4F35-AEA5-C11FDD1FEF7F}"/>
    <hyperlink ref="K9" r:id="rId15" xr:uid="{64C32353-04AC-45A8-8B6B-A9234912AC57}"/>
    <hyperlink ref="K7" r:id="rId16" xr:uid="{FAEC9E27-A10A-44F6-8183-B47A6604A518}"/>
    <hyperlink ref="K4" r:id="rId17" xr:uid="{5BD4C7C2-73AD-4BC4-B835-FF7128CA8338}"/>
    <hyperlink ref="K6" r:id="rId18" xr:uid="{3342F1A0-93C2-492A-899E-FDCDC5A58A02}"/>
    <hyperlink ref="K11" r:id="rId19" xr:uid="{248BB566-F132-411A-A829-D3B5E7652414}"/>
  </hyperlinks>
  <pageMargins left="0" right="0" top="0.74803149606299213" bottom="0.74803149606299213" header="0.31496062992125984" footer="0.31496062992125984"/>
  <pageSetup paperSize="8" scale="68" orientation="landscape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Fongoli</dc:creator>
  <cp:lastModifiedBy>Chiara Fongoli</cp:lastModifiedBy>
  <cp:lastPrinted>2024-04-12T08:44:42Z</cp:lastPrinted>
  <dcterms:created xsi:type="dcterms:W3CDTF">2015-06-05T18:19:34Z</dcterms:created>
  <dcterms:modified xsi:type="dcterms:W3CDTF">2026-05-19T15:02:35Z</dcterms:modified>
</cp:coreProperties>
</file>