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c2016\AreaComune\ELENCO AVVOCATI\"/>
    </mc:Choice>
  </mc:AlternateContent>
  <xr:revisionPtr revIDLastSave="0" documentId="13_ncr:1_{F1A17EB0-480E-458C-B8F3-6D6C3F4E7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Foglio1!$A$3:$O$20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20" i="1" l="1"/>
  <c r="L7" i="1" l="1"/>
  <c r="L10" i="1" l="1"/>
  <c r="L13" i="1"/>
  <c r="L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Tassini</author>
    <author>Chiara Fongoli</author>
  </authors>
  <commentList>
    <comment ref="L14" authorId="0" shapeId="0" xr:uid="{47EA0472-EC6B-4CD8-9A81-5F017A84746C}">
      <text>
        <r>
          <rPr>
            <b/>
            <sz val="9"/>
            <color indexed="81"/>
            <rFont val="Tahoma"/>
            <family val="2"/>
          </rPr>
          <t>Laura Tassini:</t>
        </r>
        <r>
          <rPr>
            <sz val="9"/>
            <color indexed="81"/>
            <rFont val="Tahoma"/>
            <family val="2"/>
          </rPr>
          <t xml:space="preserve">
compenso solo per decreto ingiuntivo</t>
        </r>
      </text>
    </comment>
    <comment ref="L19" authorId="1" shapeId="0" xr:uid="{D3F04A27-885A-445C-B476-8E5668298B06}">
      <text>
        <r>
          <rPr>
            <b/>
            <sz val="9"/>
            <color indexed="81"/>
            <rFont val="Tahoma"/>
            <family val="2"/>
          </rPr>
          <t>4.873,70 per fase cautelare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<sst xmlns="http://schemas.openxmlformats.org/spreadsheetml/2006/main" count="154" uniqueCount="52">
  <si>
    <t xml:space="preserve">aggiornata  al:   </t>
  </si>
  <si>
    <t>Organo Conferente l'incarico</t>
  </si>
  <si>
    <t xml:space="preserve">Estremi incarico 
(prot. interno) </t>
  </si>
  <si>
    <t xml:space="preserve">Incaricato </t>
  </si>
  <si>
    <t>OGGETTO e/o RAGIONE dell' incarico</t>
  </si>
  <si>
    <t>PROCEDURA SELETTIVA SEGUITA ED EVENTUALE NUMERO DI SOGGETTI PARTECIPANTI</t>
  </si>
  <si>
    <t xml:space="preserve">DURATA PREVISTA </t>
  </si>
  <si>
    <t>data  inizio incarico</t>
  </si>
  <si>
    <t>data  fine  incarico</t>
  </si>
  <si>
    <t>PAOLO FANTUSATI</t>
  </si>
  <si>
    <t>ATTIVITA' DI ASSISTENZA E CONSULENZA LEGALE PER RECUPERO CREDITO</t>
  </si>
  <si>
    <t>AFFIDAMENTO DIRETTO</t>
  </si>
  <si>
    <t>LIMITATA ALL'ESPLETAMENTO DELLA PRESTAZIONE RICHIESTA</t>
  </si>
  <si>
    <t>in corso</t>
  </si>
  <si>
    <t>PROCEDURA NEGOZIATA TRE PARTECIPANTI</t>
  </si>
  <si>
    <t>DONATELLA VIRILI</t>
  </si>
  <si>
    <t>CARLO CALVIERI</t>
  </si>
  <si>
    <t>CV (inserire link)</t>
  </si>
  <si>
    <t xml:space="preserve">Delibera del </t>
  </si>
  <si>
    <t>DELIBERA CDA</t>
  </si>
  <si>
    <t>prot. 447/2022/cf del 30/11/2022</t>
  </si>
  <si>
    <t>prot. 133-134/2023/cf del  29/03/2023</t>
  </si>
  <si>
    <t>prot. n. 312-313/2023/cf del 31/07/2023</t>
  </si>
  <si>
    <t>prot. n. 340/2023/cf del 19/09/2023</t>
  </si>
  <si>
    <t>prot. 378/2023/cf del 11/10/2023</t>
  </si>
  <si>
    <t>prot. 65/2024/cf del 5/03/2024</t>
  </si>
  <si>
    <t>COMPENSO PREVISTO E AUTORIZZATO (da lettera incarico: onorario più spese)</t>
  </si>
  <si>
    <t>/</t>
  </si>
  <si>
    <t>IMPORTI CORRISPOSTI (onorario più spese forf. 15%)</t>
  </si>
  <si>
    <t>prot. 291/2024/ cf del 20/09/2024</t>
  </si>
  <si>
    <t>GIOVANNI DIOTALLEVI</t>
  </si>
  <si>
    <t xml:space="preserve">per  l'anno:  </t>
  </si>
  <si>
    <t>LORENZO FILIPPETTI</t>
  </si>
  <si>
    <t>prot. 369/2024/cf dell'8/11/2024</t>
  </si>
  <si>
    <t>prot. 436/2024/cf del 17/12/2024</t>
  </si>
  <si>
    <t>prot. 434/2024/cf del 17/12/2024</t>
  </si>
  <si>
    <t>PIERFRANCESCO VALDINA</t>
  </si>
  <si>
    <t>MARIAGIOVANNA BELARDINELLI</t>
  </si>
  <si>
    <t>prot. 164/2025/cf del 6/05/2025</t>
  </si>
  <si>
    <t>ATTIVITA' DI ASSISTENZA E CONSULENZA LEGALE PER DIFESA PROCEDIMENTO TAR</t>
  </si>
  <si>
    <t>ATTIVITA' DI ASSISTENZA E CONSULENZA LEGALE PER TRANSAZIONE</t>
  </si>
  <si>
    <t>prot. 147/2025/cf</t>
  </si>
  <si>
    <t>prot. 293-295/2024/ cf del 20-24/09/2024</t>
  </si>
  <si>
    <t>PIERLUIGI BOSCIA</t>
  </si>
  <si>
    <t>TITOLARI  DI  INCARICHI  DI COLLABORAZIONE o CONSULENZA IN ESSERE</t>
  </si>
  <si>
    <t xml:space="preserve">NICOLA DI MARIO/ARMANDO SANTONI/MICHELE NANNARONE </t>
  </si>
  <si>
    <t>prot. n. 84/2019/ del 18/02/2019</t>
  </si>
  <si>
    <t>febb 2019</t>
  </si>
  <si>
    <t>INCARICO DIRETTO PER URGENZA</t>
  </si>
  <si>
    <t>incarico su sentenza</t>
  </si>
  <si>
    <t xml:space="preserve">scarica </t>
  </si>
  <si>
    <t>scarica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</si>
</sst>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8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wrapText="1"/>
    </xf>
    <xf numFmtId="14" fontId="0" fillId="0" borderId="1" xfId="0" quotePrefix="1" applyNumberForma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17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1" xfId="0" quotePrefix="1" applyNumberFormat="1" applyBorder="1" applyAlignment="1">
      <alignment horizontal="left" wrapText="1"/>
    </xf>
    <xf numFmtId="0" fontId="6" fillId="0" borderId="1" xfId="1" applyBorder="1" applyAlignment="1">
      <alignment horizontal="center" vertical="center" wrapText="1"/>
    </xf>
    <xf numFmtId="0" fontId="6" fillId="0" borderId="0" xfId="1" applyAlignment="1">
      <alignment horizontal="center"/>
    </xf>
    <xf numFmtId="0" fontId="6" fillId="0" borderId="1" xfId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1" xfId="1" applyFill="1" applyBorder="1" applyAlignment="1">
      <alignment horizontal="center" wrapText="1"/>
    </xf>
    <xf numFmtId="0" fontId="6" fillId="0" borderId="1" xfId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8" fontId="0" fillId="0" borderId="2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8" fontId="0" fillId="0" borderId="2" xfId="0" applyNumberFormat="1" applyBorder="1" applyAlignment="1">
      <alignment horizontal="left" wrapText="1"/>
    </xf>
    <xf numFmtId="8" fontId="0" fillId="0" borderId="3" xfId="0" applyNumberFormat="1" applyBorder="1" applyAlignment="1">
      <alignment horizontal="left" wrapText="1"/>
    </xf>
    <xf numFmtId="0" fontId="6" fillId="0" borderId="0" xfId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epafin.it/wp-content/uploads/2023/06/Fantusati.pdf" TargetMode="External"/><Relationship Id="rId13" Type="http://schemas.openxmlformats.org/officeDocument/2006/relationships/hyperlink" Target="https://gepafin.it/wp-content/uploads/2023/06/Fantusati.pdf" TargetMode="External"/><Relationship Id="rId18" Type="http://schemas.openxmlformats.org/officeDocument/2006/relationships/hyperlink" Target="ELENCO%20DAL%2031%20GENNAIO%202023\MARIAGIOVANNA%20BELARDINELLI\curriculum%20vitae.pdf" TargetMode="External"/><Relationship Id="rId3" Type="http://schemas.openxmlformats.org/officeDocument/2006/relationships/hyperlink" Target="https://gepafin.it/wp-content/uploads/2023/06/Nannarone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gepafin.it/wp-content/uploads/2023/06/Nannarone.pdf" TargetMode="External"/><Relationship Id="rId12" Type="http://schemas.openxmlformats.org/officeDocument/2006/relationships/hyperlink" Target="https://gepafin.it/wp-content/uploads/2023/06/Fantusati.pdf" TargetMode="External"/><Relationship Id="rId17" Type="http://schemas.openxmlformats.org/officeDocument/2006/relationships/hyperlink" Target="../ELENCO%20DAL%208%20NOVEMBRE%202024/LORENZO%20FILIPPETTI/CV.pdf" TargetMode="External"/><Relationship Id="rId2" Type="http://schemas.openxmlformats.org/officeDocument/2006/relationships/hyperlink" Target="https://gepafin.it/wp-content/uploads/2023/06/Santoni.pdf" TargetMode="External"/><Relationship Id="rId16" Type="http://schemas.openxmlformats.org/officeDocument/2006/relationships/hyperlink" Target="ELENCO%20AVVOCATI%20-%20DOMANDE%20ISCRIZIONE%20AL%2031%20DICEMBRE%202019\PIER%20LUIGI%20BOSCIA\curriculum%20vitae%20sottoscritto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gepafin.it/wp-content/uploads/2023/06/Virili-cv.pdf" TargetMode="External"/><Relationship Id="rId6" Type="http://schemas.openxmlformats.org/officeDocument/2006/relationships/hyperlink" Target="https://gepafin.it/wp-content/uploads/2023/06/Santoni.pdf" TargetMode="External"/><Relationship Id="rId11" Type="http://schemas.openxmlformats.org/officeDocument/2006/relationships/hyperlink" Target="https://gepafin.it/wp-content/uploads/2023/06/Fantusati.pdf" TargetMode="External"/><Relationship Id="rId5" Type="http://schemas.openxmlformats.org/officeDocument/2006/relationships/hyperlink" Target="https://gepafin.it/wp-content/uploads/2023/06/Nannarone.pdf" TargetMode="External"/><Relationship Id="rId15" Type="http://schemas.openxmlformats.org/officeDocument/2006/relationships/hyperlink" Target="https://gepafin.it/wp-content/uploads/2023/06/Prof-Calvieri.pdf" TargetMode="External"/><Relationship Id="rId10" Type="http://schemas.openxmlformats.org/officeDocument/2006/relationships/hyperlink" Target="https://gepafin.it/wp-content/uploads/2023/06/Fantusati.pdf" TargetMode="External"/><Relationship Id="rId19" Type="http://schemas.openxmlformats.org/officeDocument/2006/relationships/hyperlink" Target="inviato%20il%2012_02_2025\Curriculum%20Avv.%20P.F.%20Valdina.pdf" TargetMode="External"/><Relationship Id="rId4" Type="http://schemas.openxmlformats.org/officeDocument/2006/relationships/hyperlink" Target="https://gepafin.it/wp-content/uploads/2023/06/Santoni.pdf" TargetMode="External"/><Relationship Id="rId9" Type="http://schemas.openxmlformats.org/officeDocument/2006/relationships/hyperlink" Target="https://gepafin.it/wp-content/uploads/2023/06/Fantusati.pdf" TargetMode="External"/><Relationship Id="rId14" Type="http://schemas.openxmlformats.org/officeDocument/2006/relationships/hyperlink" Target="https://gepafin.it/wp-content/uploads/2023/06/Prof-Calvieri.pdf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zoomScaleNormal="100" workbookViewId="0">
      <pane ySplit="3000" topLeftCell="A4" activePane="bottomLeft"/>
      <selection activeCell="B1" sqref="B1:B1048576"/>
      <selection pane="bottomLeft" activeCell="K7" sqref="K7"/>
    </sheetView>
  </sheetViews>
  <sheetFormatPr defaultRowHeight="15" x14ac:dyDescent="0.25"/>
  <cols>
    <col min="1" max="1" width="16" customWidth="1"/>
    <col min="2" max="2" width="16" style="14" customWidth="1"/>
    <col min="3" max="3" width="18.7109375" customWidth="1"/>
    <col min="4" max="4" width="24" customWidth="1"/>
    <col min="5" max="5" width="25.7109375" customWidth="1"/>
    <col min="6" max="6" width="20.42578125" customWidth="1"/>
    <col min="7" max="7" width="14.5703125" customWidth="1"/>
    <col min="8" max="8" width="29.140625" customWidth="1"/>
    <col min="9" max="9" width="19.28515625" customWidth="1"/>
    <col min="10" max="10" width="14.28515625" customWidth="1"/>
    <col min="11" max="11" width="9.5703125" bestFit="1" customWidth="1"/>
    <col min="12" max="12" width="15.140625" customWidth="1"/>
    <col min="13" max="13" width="11.85546875" bestFit="1" customWidth="1"/>
    <col min="14" max="14" width="17.85546875" customWidth="1"/>
    <col min="15" max="15" width="24.28515625" customWidth="1"/>
    <col min="17" max="17" width="22.28515625" customWidth="1"/>
  </cols>
  <sheetData>
    <row r="1" spans="1:17" x14ac:dyDescent="0.25">
      <c r="A1" s="1" t="s">
        <v>44</v>
      </c>
      <c r="B1" s="13"/>
    </row>
    <row r="2" spans="1:17" x14ac:dyDescent="0.25">
      <c r="A2" t="s">
        <v>31</v>
      </c>
      <c r="C2">
        <v>2025</v>
      </c>
      <c r="D2" t="s">
        <v>0</v>
      </c>
      <c r="E2" s="2">
        <v>45826</v>
      </c>
    </row>
    <row r="3" spans="1:17" ht="105" x14ac:dyDescent="0.25">
      <c r="A3" s="4" t="s">
        <v>1</v>
      </c>
      <c r="B3" s="4" t="s">
        <v>18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26</v>
      </c>
      <c r="H3" s="4" t="s">
        <v>6</v>
      </c>
      <c r="I3" s="4" t="s">
        <v>7</v>
      </c>
      <c r="J3" s="4" t="s">
        <v>8</v>
      </c>
      <c r="K3" s="4" t="s">
        <v>17</v>
      </c>
      <c r="L3" s="4" t="s">
        <v>28</v>
      </c>
      <c r="M3" s="3"/>
      <c r="N3" s="3"/>
      <c r="O3" s="3"/>
    </row>
    <row r="4" spans="1:17" ht="60" x14ac:dyDescent="0.25">
      <c r="A4" s="5" t="s">
        <v>19</v>
      </c>
      <c r="B4" s="6">
        <v>45824</v>
      </c>
      <c r="C4" s="8" t="s">
        <v>41</v>
      </c>
      <c r="D4" s="5" t="s">
        <v>37</v>
      </c>
      <c r="E4" s="5" t="s">
        <v>39</v>
      </c>
      <c r="F4" s="5" t="s">
        <v>11</v>
      </c>
      <c r="G4" s="7">
        <v>7625.65</v>
      </c>
      <c r="H4" s="5" t="s">
        <v>12</v>
      </c>
      <c r="I4" s="6">
        <v>45792</v>
      </c>
      <c r="J4" s="6" t="s">
        <v>13</v>
      </c>
      <c r="K4" s="21" t="s">
        <v>51</v>
      </c>
      <c r="L4" s="7">
        <v>0</v>
      </c>
      <c r="M4" s="9"/>
      <c r="N4" s="3"/>
      <c r="O4" s="3"/>
    </row>
    <row r="5" spans="1:17" ht="60" x14ac:dyDescent="0.25">
      <c r="A5" s="6" t="s">
        <v>48</v>
      </c>
      <c r="B5" s="6">
        <v>45783</v>
      </c>
      <c r="C5" s="5" t="s">
        <v>38</v>
      </c>
      <c r="D5" s="5" t="s">
        <v>16</v>
      </c>
      <c r="E5" s="5" t="s">
        <v>39</v>
      </c>
      <c r="F5" s="5" t="s">
        <v>11</v>
      </c>
      <c r="G5" s="7">
        <v>7619.3</v>
      </c>
      <c r="H5" s="5" t="s">
        <v>12</v>
      </c>
      <c r="I5" s="6">
        <v>45783</v>
      </c>
      <c r="J5" s="6">
        <v>45803</v>
      </c>
      <c r="K5" s="19" t="s">
        <v>50</v>
      </c>
      <c r="L5" s="7">
        <v>7545.27</v>
      </c>
      <c r="M5" s="9"/>
      <c r="N5" s="3"/>
      <c r="O5" s="3"/>
    </row>
    <row r="6" spans="1:17" ht="45" x14ac:dyDescent="0.25">
      <c r="A6" s="5" t="s">
        <v>19</v>
      </c>
      <c r="B6" s="6">
        <v>45635</v>
      </c>
      <c r="C6" s="6" t="s">
        <v>34</v>
      </c>
      <c r="D6" s="5" t="s">
        <v>15</v>
      </c>
      <c r="E6" s="5" t="s">
        <v>40</v>
      </c>
      <c r="F6" s="5" t="s">
        <v>11</v>
      </c>
      <c r="G6" s="7">
        <v>2608</v>
      </c>
      <c r="H6" s="5" t="s">
        <v>12</v>
      </c>
      <c r="I6" s="6">
        <v>45643</v>
      </c>
      <c r="J6" s="6">
        <v>45730</v>
      </c>
      <c r="K6" s="16" t="s">
        <v>50</v>
      </c>
      <c r="L6" s="7">
        <v>2608.1999999999998</v>
      </c>
      <c r="M6" s="9"/>
      <c r="N6" s="3"/>
      <c r="O6" s="3"/>
    </row>
    <row r="7" spans="1:17" ht="45" x14ac:dyDescent="0.25">
      <c r="A7" s="5" t="s">
        <v>19</v>
      </c>
      <c r="B7" s="6">
        <v>45635</v>
      </c>
      <c r="C7" s="6" t="s">
        <v>35</v>
      </c>
      <c r="D7" s="5" t="s">
        <v>36</v>
      </c>
      <c r="E7" s="5" t="s">
        <v>10</v>
      </c>
      <c r="F7" s="5" t="s">
        <v>11</v>
      </c>
      <c r="G7" s="7">
        <v>10470</v>
      </c>
      <c r="H7" s="5" t="s">
        <v>12</v>
      </c>
      <c r="I7" s="6">
        <v>45643</v>
      </c>
      <c r="J7" s="6" t="s">
        <v>13</v>
      </c>
      <c r="K7" s="33" t="s">
        <v>51</v>
      </c>
      <c r="L7" s="7">
        <f>3100</f>
        <v>3100</v>
      </c>
      <c r="M7" s="9"/>
      <c r="N7" s="3"/>
      <c r="O7" s="3"/>
    </row>
    <row r="8" spans="1:17" ht="45" x14ac:dyDescent="0.25">
      <c r="A8" s="5" t="s">
        <v>19</v>
      </c>
      <c r="B8" s="6">
        <v>45604</v>
      </c>
      <c r="C8" s="5" t="s">
        <v>33</v>
      </c>
      <c r="D8" s="5" t="s">
        <v>32</v>
      </c>
      <c r="E8" s="5" t="s">
        <v>10</v>
      </c>
      <c r="F8" s="5" t="s">
        <v>14</v>
      </c>
      <c r="G8" s="7">
        <v>6500</v>
      </c>
      <c r="H8" s="5" t="s">
        <v>12</v>
      </c>
      <c r="I8" s="6">
        <v>45604</v>
      </c>
      <c r="J8" s="6" t="s">
        <v>13</v>
      </c>
      <c r="K8" s="22" t="s">
        <v>51</v>
      </c>
      <c r="L8" s="7">
        <v>2160</v>
      </c>
      <c r="M8" s="3"/>
      <c r="N8" s="3"/>
      <c r="O8" s="3"/>
    </row>
    <row r="9" spans="1:17" ht="45" x14ac:dyDescent="0.25">
      <c r="A9" s="5" t="s">
        <v>19</v>
      </c>
      <c r="B9" s="6">
        <v>45537</v>
      </c>
      <c r="C9" s="5" t="s">
        <v>29</v>
      </c>
      <c r="D9" s="5" t="s">
        <v>30</v>
      </c>
      <c r="E9" s="5" t="s">
        <v>10</v>
      </c>
      <c r="F9" s="5" t="s">
        <v>14</v>
      </c>
      <c r="G9" s="7">
        <v>284</v>
      </c>
      <c r="H9" s="5" t="s">
        <v>12</v>
      </c>
      <c r="I9" s="6">
        <v>45555</v>
      </c>
      <c r="J9" s="6">
        <v>45748</v>
      </c>
      <c r="K9" s="17" t="s">
        <v>51</v>
      </c>
      <c r="L9" s="7">
        <v>326.60000000000002</v>
      </c>
      <c r="M9" s="3"/>
      <c r="N9" s="3"/>
      <c r="O9" s="3"/>
    </row>
    <row r="10" spans="1:17" s="14" customFormat="1" x14ac:dyDescent="0.25">
      <c r="A10" s="23" t="s">
        <v>19</v>
      </c>
      <c r="B10" s="25">
        <v>45537</v>
      </c>
      <c r="C10" s="23" t="s">
        <v>42</v>
      </c>
      <c r="D10" s="23" t="s">
        <v>45</v>
      </c>
      <c r="E10" s="23" t="s">
        <v>10</v>
      </c>
      <c r="F10" s="23" t="s">
        <v>11</v>
      </c>
      <c r="G10" s="31">
        <v>6533.15</v>
      </c>
      <c r="H10" s="23" t="s">
        <v>12</v>
      </c>
      <c r="I10" s="25">
        <v>45555</v>
      </c>
      <c r="J10" s="25" t="s">
        <v>13</v>
      </c>
      <c r="K10" s="16" t="s">
        <v>50</v>
      </c>
      <c r="L10" s="31">
        <f>2000+4153.8</f>
        <v>6153.8</v>
      </c>
      <c r="M10" s="20"/>
      <c r="N10" s="20"/>
      <c r="O10" s="20"/>
      <c r="Q10" s="20"/>
    </row>
    <row r="11" spans="1:17" s="14" customFormat="1" x14ac:dyDescent="0.25">
      <c r="A11" s="24"/>
      <c r="B11" s="26"/>
      <c r="C11" s="24"/>
      <c r="D11" s="24"/>
      <c r="E11" s="24"/>
      <c r="F11" s="24"/>
      <c r="G11" s="32"/>
      <c r="H11" s="24"/>
      <c r="I11" s="26"/>
      <c r="J11" s="26"/>
      <c r="K11" s="16" t="s">
        <v>50</v>
      </c>
      <c r="L11" s="32"/>
      <c r="M11" s="20"/>
      <c r="N11" s="20"/>
      <c r="O11" s="20"/>
      <c r="Q11" s="20"/>
    </row>
    <row r="12" spans="1:17" ht="45" x14ac:dyDescent="0.25">
      <c r="A12" s="5" t="s">
        <v>19</v>
      </c>
      <c r="B12" s="6">
        <v>45320</v>
      </c>
      <c r="C12" s="5" t="s">
        <v>25</v>
      </c>
      <c r="D12" s="5" t="s">
        <v>9</v>
      </c>
      <c r="E12" s="5" t="s">
        <v>10</v>
      </c>
      <c r="F12" s="5" t="s">
        <v>11</v>
      </c>
      <c r="G12" s="7">
        <v>7051.54</v>
      </c>
      <c r="H12" s="5" t="s">
        <v>12</v>
      </c>
      <c r="I12" s="6">
        <v>45357</v>
      </c>
      <c r="J12" s="5" t="s">
        <v>13</v>
      </c>
      <c r="K12" s="18" t="s">
        <v>50</v>
      </c>
      <c r="L12" s="7">
        <v>0</v>
      </c>
      <c r="M12" s="9"/>
      <c r="N12" s="3"/>
      <c r="O12" s="3"/>
      <c r="Q12" s="3"/>
    </row>
    <row r="13" spans="1:17" ht="45" x14ac:dyDescent="0.25">
      <c r="A13" s="5" t="s">
        <v>19</v>
      </c>
      <c r="B13" s="6">
        <v>45201</v>
      </c>
      <c r="C13" s="5" t="s">
        <v>24</v>
      </c>
      <c r="D13" s="5" t="s">
        <v>9</v>
      </c>
      <c r="E13" s="5" t="s">
        <v>10</v>
      </c>
      <c r="F13" s="5" t="s">
        <v>11</v>
      </c>
      <c r="G13" s="7">
        <v>5158.8999999999996</v>
      </c>
      <c r="H13" s="5" t="s">
        <v>12</v>
      </c>
      <c r="I13" s="6">
        <v>45201</v>
      </c>
      <c r="J13" s="5" t="s">
        <v>13</v>
      </c>
      <c r="K13" s="18" t="s">
        <v>50</v>
      </c>
      <c r="L13" s="7">
        <f>2300+2355.5</f>
        <v>4655.5</v>
      </c>
      <c r="M13" s="9"/>
      <c r="N13" s="3"/>
      <c r="O13" s="3"/>
      <c r="Q13" s="3"/>
    </row>
    <row r="14" spans="1:17" ht="45" x14ac:dyDescent="0.25">
      <c r="A14" s="5" t="s">
        <v>19</v>
      </c>
      <c r="B14" s="6">
        <v>45173</v>
      </c>
      <c r="C14" s="5" t="s">
        <v>23</v>
      </c>
      <c r="D14" s="5" t="s">
        <v>43</v>
      </c>
      <c r="E14" s="5" t="s">
        <v>10</v>
      </c>
      <c r="F14" s="5" t="s">
        <v>14</v>
      </c>
      <c r="G14" s="7">
        <v>8109.8</v>
      </c>
      <c r="H14" s="5" t="s">
        <v>12</v>
      </c>
      <c r="I14" s="6">
        <v>45188</v>
      </c>
      <c r="J14" s="5" t="s">
        <v>13</v>
      </c>
      <c r="K14" s="21" t="s">
        <v>51</v>
      </c>
      <c r="L14" s="7">
        <f>1121+168.15</f>
        <v>1289.1500000000001</v>
      </c>
      <c r="M14" s="9"/>
      <c r="N14" s="3"/>
      <c r="O14" s="3"/>
      <c r="Q14" s="3"/>
    </row>
    <row r="15" spans="1:17" x14ac:dyDescent="0.25">
      <c r="A15" s="29" t="s">
        <v>19</v>
      </c>
      <c r="B15" s="30">
        <v>45138</v>
      </c>
      <c r="C15" s="29" t="s">
        <v>22</v>
      </c>
      <c r="D15" s="29" t="s">
        <v>45</v>
      </c>
      <c r="E15" s="29" t="s">
        <v>10</v>
      </c>
      <c r="F15" s="29" t="s">
        <v>11</v>
      </c>
      <c r="G15" s="27">
        <v>13836.8</v>
      </c>
      <c r="H15" s="29" t="s">
        <v>12</v>
      </c>
      <c r="I15" s="30">
        <v>45138</v>
      </c>
      <c r="J15" s="30">
        <v>45804</v>
      </c>
      <c r="K15" s="16" t="s">
        <v>50</v>
      </c>
      <c r="L15" s="27">
        <f>4500+9336.8</f>
        <v>13836.8</v>
      </c>
      <c r="M15" s="9"/>
      <c r="N15" s="3"/>
      <c r="O15" s="3"/>
      <c r="Q15" s="3"/>
    </row>
    <row r="16" spans="1:17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16" t="s">
        <v>50</v>
      </c>
      <c r="L16" s="28"/>
      <c r="M16" s="9"/>
      <c r="N16" s="3"/>
      <c r="O16" s="3"/>
      <c r="Q16" s="3"/>
    </row>
    <row r="17" spans="1:17" x14ac:dyDescent="0.25">
      <c r="A17" s="29" t="s">
        <v>19</v>
      </c>
      <c r="B17" s="30">
        <v>44963</v>
      </c>
      <c r="C17" s="29" t="s">
        <v>21</v>
      </c>
      <c r="D17" s="29" t="s">
        <v>45</v>
      </c>
      <c r="E17" s="29" t="s">
        <v>10</v>
      </c>
      <c r="F17" s="29" t="s">
        <v>11</v>
      </c>
      <c r="G17" s="27">
        <v>8201.7999999999993</v>
      </c>
      <c r="H17" s="29" t="s">
        <v>12</v>
      </c>
      <c r="I17" s="30">
        <v>44963</v>
      </c>
      <c r="J17" s="29" t="s">
        <v>13</v>
      </c>
      <c r="K17" s="16" t="s">
        <v>50</v>
      </c>
      <c r="L17" s="27">
        <v>3000</v>
      </c>
      <c r="M17" s="9"/>
      <c r="N17" s="3"/>
      <c r="O17" s="3"/>
      <c r="Q17" s="3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16" t="s">
        <v>50</v>
      </c>
      <c r="L18" s="28"/>
      <c r="M18" s="9"/>
      <c r="N18" s="3"/>
      <c r="O18" s="3"/>
      <c r="Q18" s="3"/>
    </row>
    <row r="19" spans="1:17" ht="60" x14ac:dyDescent="0.25">
      <c r="A19" s="5" t="s">
        <v>19</v>
      </c>
      <c r="B19" s="6">
        <v>44893</v>
      </c>
      <c r="C19" s="8" t="s">
        <v>20</v>
      </c>
      <c r="D19" s="5" t="s">
        <v>16</v>
      </c>
      <c r="E19" s="5" t="s">
        <v>39</v>
      </c>
      <c r="F19" s="5" t="s">
        <v>11</v>
      </c>
      <c r="G19" s="7">
        <v>9059.7000000000007</v>
      </c>
      <c r="H19" s="5" t="s">
        <v>12</v>
      </c>
      <c r="I19" s="6">
        <v>44893</v>
      </c>
      <c r="J19" s="5" t="s">
        <v>13</v>
      </c>
      <c r="K19" s="19" t="s">
        <v>50</v>
      </c>
      <c r="L19" s="7">
        <v>4873.7</v>
      </c>
      <c r="M19" s="9"/>
      <c r="N19" s="3"/>
      <c r="O19" s="3"/>
      <c r="Q19" s="3"/>
    </row>
    <row r="20" spans="1:17" ht="45" x14ac:dyDescent="0.25">
      <c r="A20" s="5" t="s">
        <v>19</v>
      </c>
      <c r="B20" s="15">
        <v>43502</v>
      </c>
      <c r="C20" s="5" t="s">
        <v>46</v>
      </c>
      <c r="D20" s="5" t="s">
        <v>9</v>
      </c>
      <c r="E20" s="5" t="s">
        <v>10</v>
      </c>
      <c r="F20" s="5" t="s">
        <v>11</v>
      </c>
      <c r="G20" s="7">
        <v>5392.93</v>
      </c>
      <c r="H20" s="5" t="s">
        <v>12</v>
      </c>
      <c r="I20" s="11" t="s">
        <v>47</v>
      </c>
      <c r="J20" s="6">
        <v>45684</v>
      </c>
      <c r="K20" s="18" t="s">
        <v>50</v>
      </c>
      <c r="L20" s="7">
        <f>1910.95+4941</f>
        <v>6851.95</v>
      </c>
      <c r="M20" s="3"/>
      <c r="N20" s="3"/>
      <c r="O20" s="3"/>
    </row>
    <row r="21" spans="1:17" ht="45" x14ac:dyDescent="0.25">
      <c r="A21" s="5" t="s">
        <v>19</v>
      </c>
      <c r="B21" s="15" t="s">
        <v>27</v>
      </c>
      <c r="C21" s="15" t="s">
        <v>27</v>
      </c>
      <c r="D21" s="5" t="s">
        <v>9</v>
      </c>
      <c r="E21" s="5" t="s">
        <v>10</v>
      </c>
      <c r="F21" s="5" t="s">
        <v>11</v>
      </c>
      <c r="G21" s="10" t="s">
        <v>27</v>
      </c>
      <c r="H21" s="5" t="s">
        <v>11</v>
      </c>
      <c r="I21" s="6">
        <v>42146</v>
      </c>
      <c r="J21" s="6">
        <v>45796</v>
      </c>
      <c r="K21" s="18" t="s">
        <v>50</v>
      </c>
      <c r="L21" s="7">
        <v>1137.71</v>
      </c>
      <c r="M21" s="3"/>
      <c r="N21" s="3"/>
      <c r="O21" s="3"/>
    </row>
    <row r="22" spans="1:17" ht="45" x14ac:dyDescent="0.25">
      <c r="A22" s="5" t="s">
        <v>19</v>
      </c>
      <c r="B22" s="15" t="s">
        <v>27</v>
      </c>
      <c r="C22" s="15" t="s">
        <v>49</v>
      </c>
      <c r="D22" s="5" t="s">
        <v>9</v>
      </c>
      <c r="E22" s="5" t="s">
        <v>10</v>
      </c>
      <c r="F22" s="5" t="s">
        <v>11</v>
      </c>
      <c r="G22" s="10" t="s">
        <v>27</v>
      </c>
      <c r="H22" s="5" t="s">
        <v>11</v>
      </c>
      <c r="I22" s="6">
        <v>45713</v>
      </c>
      <c r="J22" s="6" t="s">
        <v>13</v>
      </c>
      <c r="K22" s="18" t="s">
        <v>50</v>
      </c>
      <c r="L22" s="7">
        <v>7475</v>
      </c>
      <c r="M22" s="9"/>
      <c r="N22" s="3"/>
      <c r="O22" s="3"/>
    </row>
    <row r="23" spans="1:17" ht="45" x14ac:dyDescent="0.25">
      <c r="A23" s="5" t="s">
        <v>19</v>
      </c>
      <c r="B23" s="15" t="s">
        <v>27</v>
      </c>
      <c r="C23" s="15" t="s">
        <v>27</v>
      </c>
      <c r="D23" s="5" t="s">
        <v>9</v>
      </c>
      <c r="E23" s="5" t="s">
        <v>10</v>
      </c>
      <c r="F23" s="5" t="s">
        <v>11</v>
      </c>
      <c r="G23" s="10" t="s">
        <v>27</v>
      </c>
      <c r="H23" s="5" t="s">
        <v>11</v>
      </c>
      <c r="I23" s="12">
        <v>41395</v>
      </c>
      <c r="J23" s="6">
        <v>45684</v>
      </c>
      <c r="K23" s="18" t="s">
        <v>50</v>
      </c>
      <c r="L23" s="7">
        <v>1242</v>
      </c>
      <c r="M23" s="9"/>
      <c r="N23" s="3"/>
      <c r="O23" s="3"/>
    </row>
  </sheetData>
  <autoFilter ref="A3:O20" xr:uid="{00000000-0001-0000-0000-000000000000}"/>
  <sortState xmlns:xlrd2="http://schemas.microsoft.com/office/spreadsheetml/2017/richdata2" ref="A4:L20">
    <sortCondition descending="1" ref="B4:B20"/>
    <sortCondition ref="D4:D20"/>
  </sortState>
  <mergeCells count="33">
    <mergeCell ref="L17:L18"/>
    <mergeCell ref="J17:J18"/>
    <mergeCell ref="I17:I18"/>
    <mergeCell ref="H17:H18"/>
    <mergeCell ref="G17:G18"/>
    <mergeCell ref="F17:F18"/>
    <mergeCell ref="A15:A16"/>
    <mergeCell ref="B15:B16"/>
    <mergeCell ref="C15:C16"/>
    <mergeCell ref="D15:D16"/>
    <mergeCell ref="E15:E16"/>
    <mergeCell ref="F15:F16"/>
    <mergeCell ref="E17:E18"/>
    <mergeCell ref="D17:D18"/>
    <mergeCell ref="C17:C18"/>
    <mergeCell ref="B17:B18"/>
    <mergeCell ref="A17:A18"/>
    <mergeCell ref="G10:G11"/>
    <mergeCell ref="H10:H11"/>
    <mergeCell ref="I10:I11"/>
    <mergeCell ref="J10:J11"/>
    <mergeCell ref="L10:L11"/>
    <mergeCell ref="L15:L16"/>
    <mergeCell ref="G15:G16"/>
    <mergeCell ref="H15:H16"/>
    <mergeCell ref="I15:I16"/>
    <mergeCell ref="J15:J16"/>
    <mergeCell ref="F10:F11"/>
    <mergeCell ref="A10:A11"/>
    <mergeCell ref="B10:B11"/>
    <mergeCell ref="C10:C11"/>
    <mergeCell ref="D10:D11"/>
    <mergeCell ref="E10:E11"/>
  </mergeCells>
  <phoneticPr fontId="5" type="noConversion"/>
  <hyperlinks>
    <hyperlink ref="K6" r:id="rId1" xr:uid="{E0F2B5C9-1B84-4CB2-AAC2-5617DC6BABDA}"/>
    <hyperlink ref="K10" r:id="rId2" xr:uid="{70FA4B30-D9B9-442A-9109-12F7FBE490B7}"/>
    <hyperlink ref="K11" r:id="rId3" xr:uid="{B155CB9D-C5DF-4182-A4F2-816E7254C3F9}"/>
    <hyperlink ref="K15" r:id="rId4" xr:uid="{D834A639-82A8-4E3B-B764-7DE4F1083F2A}"/>
    <hyperlink ref="K16" r:id="rId5" xr:uid="{CEFDE3AB-4679-4285-816E-AA51FE378A00}"/>
    <hyperlink ref="K17" r:id="rId6" xr:uid="{D9BA1A6F-D75F-4AE2-92FB-BBE27EC348DB}"/>
    <hyperlink ref="K18" r:id="rId7" xr:uid="{F988CC7F-D856-4DEC-90D1-50EF8A6CC986}"/>
    <hyperlink ref="K21" r:id="rId8" xr:uid="{15A7EDED-4C12-446A-B083-96CA77E1483A}"/>
    <hyperlink ref="K22" r:id="rId9" xr:uid="{1C8D9DA9-FE36-4BE2-9617-C01CC6F69C00}"/>
    <hyperlink ref="K23" r:id="rId10" xr:uid="{03E2050D-3E81-4755-AD63-C33BDC98C399}"/>
    <hyperlink ref="K12" r:id="rId11" xr:uid="{B5C62FA2-DBB1-4643-B5CE-5167011C7419}"/>
    <hyperlink ref="K13" r:id="rId12" xr:uid="{BAE4341A-0920-4623-80B4-5627185F7DA2}"/>
    <hyperlink ref="K20" r:id="rId13" xr:uid="{0B18CBA2-D8CB-4A30-8BFF-5F44CACC1B96}"/>
    <hyperlink ref="K19" r:id="rId14" xr:uid="{4E9D5CF8-D7CD-48FE-B7C9-2464033E7EB8}"/>
    <hyperlink ref="K5" r:id="rId15" xr:uid="{941A76CC-AD8E-4DCA-875D-9B13F88BF0AE}"/>
    <hyperlink ref="K14" r:id="rId16" xr:uid="{64CBBE53-6677-460B-B7D1-A4A35276E0E0}"/>
    <hyperlink ref="K8" r:id="rId17" xr:uid="{B7645990-0853-4569-BC8C-4E1ACDB84033}"/>
    <hyperlink ref="K4" r:id="rId18" xr:uid="{2B98D745-C236-484C-9182-69BB1F351ED1}"/>
    <hyperlink ref="K7" r:id="rId19" xr:uid="{F036A7D0-899D-45EC-A3C8-2C302247420D}"/>
  </hyperlinks>
  <pageMargins left="0" right="0" top="0.74803149606299213" bottom="0.74803149606299213" header="0.31496062992125984" footer="0.31496062992125984"/>
  <pageSetup paperSize="8" scale="68" orientation="landscape" r:id="rId20"/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Fongoli</dc:creator>
  <cp:lastModifiedBy>utente10</cp:lastModifiedBy>
  <cp:lastPrinted>2024-04-12T08:44:42Z</cp:lastPrinted>
  <dcterms:created xsi:type="dcterms:W3CDTF">2015-06-05T18:19:34Z</dcterms:created>
  <dcterms:modified xsi:type="dcterms:W3CDTF">2025-06-20T08:18:36Z</dcterms:modified>
</cp:coreProperties>
</file>