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tente10\Desktop\"/>
    </mc:Choice>
  </mc:AlternateContent>
  <xr:revisionPtr revIDLastSave="0" documentId="8_{954F62C3-4BBD-4342-8588-1FA5B83A9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Foglio1!$A$4:$L$30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G30" i="1"/>
  <c r="L28" i="1"/>
  <c r="G28" i="1"/>
  <c r="L24" i="1"/>
  <c r="G24" i="1"/>
  <c r="G23" i="1"/>
  <c r="L20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Chiara Fongoli</author>
  </authors>
  <commentList>
    <comment ref="B11" authorId="0" shapeId="0" xr:uid="{55B9063E-71C2-4239-9F74-41A2C53C1D13}">
      <text>
        <r>
          <rPr>
            <b/>
            <sz val="9"/>
            <color indexed="81"/>
            <rFont val="Tahoma"/>
            <family val="2"/>
          </rPr>
          <t>DATA DI AUTORIZZAZIONE DIR DOPO CONFRONTO CON PRES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8E82E9CA-35C3-4E2B-9D26-2C1D4CC72422}">
      <text>
        <r>
          <rPr>
            <b/>
            <sz val="9"/>
            <color indexed="81"/>
            <rFont val="Tahoma"/>
            <family val="2"/>
          </rPr>
          <t>DATA DI AUTORIZZAZIONE DIR DOPO CONFRONTO CON PRES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C129B844-7E92-4D3E-A571-1F6B90B96F28}">
      <text>
        <r>
          <rPr>
            <b/>
            <sz val="9"/>
            <color indexed="81"/>
            <rFont val="Tahoma"/>
            <family val="2"/>
          </rPr>
          <t xml:space="preserve">3.810 nasce dall'incarico, poi però la prima proforma è stata fatta per meno ovvero euro 816. Poi si è resa necessaria l'integrazione del preventivo per ulteriore attività legale (precetto e pignoramento) non predisposto nuovo incarico pechè rientravamo nella cifra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 xr:uid="{253D9529-5E42-416D-8D7A-359A1DF3B99A}">
      <text>
        <r>
          <rPr>
            <b/>
            <sz val="9"/>
            <color indexed="81"/>
            <rFont val="Tahoma"/>
            <family val="2"/>
          </rPr>
          <t>5.209 per fase cautelare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16C29076-810E-4C7C-9ADC-229A600AB4CA}">
      <text>
        <r>
          <rPr>
            <b/>
            <sz val="9"/>
            <color indexed="81"/>
            <rFont val="Tahoma"/>
            <family val="2"/>
          </rPr>
          <t>data firma 
procure dal pres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5BBB1450-B0D4-4D97-9CA0-30FE59D7F5AD}">
      <text>
        <r>
          <rPr>
            <b/>
            <sz val="9"/>
            <color indexed="81"/>
            <rFont val="Tahoma"/>
            <family val="2"/>
          </rPr>
          <t>6.926,09 liquidati in sentenza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E167B1E3-93FD-40E6-9DAE-FF616BBFD073}">
      <text>
        <r>
          <rPr>
            <b/>
            <sz val="9"/>
            <color indexed="81"/>
            <rFont val="Tahoma"/>
            <family val="2"/>
          </rPr>
          <t xml:space="preserve">13.188,46 come da 2° notula per compensi liquidati in sentenza trib. di Perugia del 6/07/2022 R.G. 2843/2019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<sst xmlns="http://schemas.openxmlformats.org/spreadsheetml/2006/main" count="193" uniqueCount="56">
  <si>
    <t>TITOLARI  DI  INCARICHI  DI COLLABORAZIONE o CONSULENZA</t>
  </si>
  <si>
    <t xml:space="preserve">per  l'  anno:  </t>
  </si>
  <si>
    <t xml:space="preserve">aggiornata  al:   </t>
  </si>
  <si>
    <t>Organo Conferente l'incarico</t>
  </si>
  <si>
    <t xml:space="preserve">Estremi incarico 
(prot. interno) </t>
  </si>
  <si>
    <t xml:space="preserve">Incaricato </t>
  </si>
  <si>
    <t>OGGETTO e/o RAGIONE dell' incarico</t>
  </si>
  <si>
    <t>PROCEDURA SELETTIVA SEGUITA ED EVENTUALE NUMERO DI SOGGETTI PARTECIPANTI</t>
  </si>
  <si>
    <t xml:space="preserve">DURATA PREVISTA </t>
  </si>
  <si>
    <t>data  inizio incarico</t>
  </si>
  <si>
    <t>data  fine  incarico</t>
  </si>
  <si>
    <t>PAOLO FANTUSATI</t>
  </si>
  <si>
    <t>ATTIVITA' DI ASSISTENZA E CONSULENZA LEGALE PER RECUPERO CREDITO</t>
  </si>
  <si>
    <t>AFFIDAMENTO DIRETTO</t>
  </si>
  <si>
    <t>LIMITATA ALL'ESPLETAMENTO DELLA PRESTAZIONE RICHIESTA</t>
  </si>
  <si>
    <t>in corso</t>
  </si>
  <si>
    <t>LUCA TAMBURELLI</t>
  </si>
  <si>
    <t xml:space="preserve">ARMANDO SANTONI </t>
  </si>
  <si>
    <t>ALESSANDRA LAVARINI</t>
  </si>
  <si>
    <t>PROCEDURA NEGOZIATA TRE PARTECIPANTI</t>
  </si>
  <si>
    <t>DONATELLA VIRILI</t>
  </si>
  <si>
    <t>NICOLA DI MARIO/MICHELE NANNARONE</t>
  </si>
  <si>
    <t>CARLO CALVIERI</t>
  </si>
  <si>
    <t>ATTIVITA' DI ASSISTENZA E CONSULENZA LEGALE SU BANDI</t>
  </si>
  <si>
    <t>CV (inserire link)</t>
  </si>
  <si>
    <t>ATTIVITA' DI ASSISTENZA E CONSULENZA LEGALE</t>
  </si>
  <si>
    <t xml:space="preserve">Delibera del </t>
  </si>
  <si>
    <t>DELIBERA CDA</t>
  </si>
  <si>
    <t>IMPORTI CORRISPOSTI (netto a pagare)</t>
  </si>
  <si>
    <t>COMPENSO PREVISTO E AUTORIZZATO (da lettera incarico)</t>
  </si>
  <si>
    <t>EUGENIA GIGLIO</t>
  </si>
  <si>
    <t xml:space="preserve">ARMANDO SANTONI/MICHELE NANNARONE </t>
  </si>
  <si>
    <t>prot. 84/2019/cf del 18/02/2019</t>
  </si>
  <si>
    <t xml:space="preserve">prot. 83/2019/cf del 18/02/2019 </t>
  </si>
  <si>
    <t>prot. 178/2019/cf del 1/04/2019</t>
  </si>
  <si>
    <t>prot. 105/2023/cf del 8/03/2023</t>
  </si>
  <si>
    <t>prot. 310/2022/cf del 29/08/2022</t>
  </si>
  <si>
    <t>prot. 260-261/2022/cf del 13/07/2022</t>
  </si>
  <si>
    <t>prot. 393/2022/cf del 27/10/2022</t>
  </si>
  <si>
    <t>prot. 447/2022/cf del 30/11/2022</t>
  </si>
  <si>
    <t>prot. 133-134/2023/cf del  29/03/2023</t>
  </si>
  <si>
    <t>prot. 402/2021/cf del 22/09/2021</t>
  </si>
  <si>
    <t>prot. 103/2021/cf del 26/02/2021</t>
  </si>
  <si>
    <t>prot. n. 151/2023/cf del 18/04/2023</t>
  </si>
  <si>
    <t>prot. n. 342-343/2023/cf del 19/09/2023</t>
  </si>
  <si>
    <t>BOSCIA</t>
  </si>
  <si>
    <t>prot. n. 312-313/2023/cf del 31/07/2023</t>
  </si>
  <si>
    <t>prot. n. 289/2023/cf del 28/07/2023</t>
  </si>
  <si>
    <t>prot. n. 288/2023/cf del 28/07/2023</t>
  </si>
  <si>
    <t>prot. n. 340/2023/cf del 19/09/2023</t>
  </si>
  <si>
    <t>26/05/2020, 9/06/2020, 19/10/2020, 24/01/2022</t>
  </si>
  <si>
    <t>prot. 522/2019/cf del 16/10/2019</t>
  </si>
  <si>
    <t>prot. 402/2019/cf del 24/07/2019</t>
  </si>
  <si>
    <t xml:space="preserve">scarica </t>
  </si>
  <si>
    <t>scarica</t>
  </si>
  <si>
    <t>prot. 378/2023/cf del 11/10/2023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</si>
</sst>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8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4" fontId="2" fillId="0" borderId="0" xfId="0" applyNumberFormat="1" applyFont="1"/>
    <xf numFmtId="0" fontId="0" fillId="0" borderId="1" xfId="0" applyBorder="1" applyAlignment="1">
      <alignment wrapText="1"/>
    </xf>
    <xf numFmtId="14" fontId="5" fillId="0" borderId="1" xfId="0" applyNumberFormat="1" applyFont="1" applyBorder="1" applyAlignment="1">
      <alignment horizontal="left" wrapText="1"/>
    </xf>
    <xf numFmtId="0" fontId="6" fillId="0" borderId="1" xfId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6" fillId="0" borderId="0" xfId="1" applyFill="1" applyAlignment="1">
      <alignment horizontal="center" vertical="center"/>
    </xf>
    <xf numFmtId="0" fontId="6" fillId="0" borderId="1" xfId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6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8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8" fontId="0" fillId="0" borderId="2" xfId="0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pafin.it/wp-content/uploads/2023/06/Santoni.pdf" TargetMode="External"/><Relationship Id="rId13" Type="http://schemas.openxmlformats.org/officeDocument/2006/relationships/hyperlink" Target="https://gepafin.it/wp-content/uploads/2023/06/Fantusati.pdf" TargetMode="External"/><Relationship Id="rId18" Type="http://schemas.openxmlformats.org/officeDocument/2006/relationships/hyperlink" Target="https://gepafin.it/wp-content/uploads/2023/06/Prof-Calvieri.pdf" TargetMode="External"/><Relationship Id="rId26" Type="http://schemas.openxmlformats.org/officeDocument/2006/relationships/hyperlink" Target="https://gepafin.it/wp-content/uploads/2023/06/Tamburelli.pdf" TargetMode="External"/><Relationship Id="rId3" Type="http://schemas.openxmlformats.org/officeDocument/2006/relationships/hyperlink" Target="https://gepafin.it/wp-content/uploads/2023/06/Nannarone.pdf" TargetMode="External"/><Relationship Id="rId21" Type="http://schemas.openxmlformats.org/officeDocument/2006/relationships/hyperlink" Target="file:///\\DC2016\AreaComune\UTENTI\Chiara%20Fongoli\INCARICHI\ELENCO%20DAL%2031%20GENNAIO%202023\EUGENIA%20GIGLIO\CV%20Eugenia%20Giglio%202023.pdf" TargetMode="External"/><Relationship Id="rId7" Type="http://schemas.openxmlformats.org/officeDocument/2006/relationships/hyperlink" Target="https://gepafin.it/wp-content/uploads/2023/06/Santoni.pdf" TargetMode="External"/><Relationship Id="rId12" Type="http://schemas.openxmlformats.org/officeDocument/2006/relationships/hyperlink" Target="https://gepafin.it/wp-content/uploads/2023/06/Fantusati.pdf" TargetMode="External"/><Relationship Id="rId17" Type="http://schemas.openxmlformats.org/officeDocument/2006/relationships/hyperlink" Target="https://gepafin.it/wp-content/uploads/2023/06/Prof-Calvieri.pdf" TargetMode="External"/><Relationship Id="rId25" Type="http://schemas.openxmlformats.org/officeDocument/2006/relationships/hyperlink" Target="https://gepafin.it/wp-content/uploads/2023/06/Virili-cv.pdf" TargetMode="External"/><Relationship Id="rId2" Type="http://schemas.openxmlformats.org/officeDocument/2006/relationships/hyperlink" Target="file:///\\DC2016\AreaComune\UTENTI\Chiara%20Fongoli\INCARICHI\ELENCO%20AVVOCATI%20-%20DOMANDE%20ISCRIZIONE%20AL%2031%20DICEMBRE%202019\PIER%20LUIGI%20BOSCIA\curriculum%20vitae%20sottoscritto.pdf" TargetMode="External"/><Relationship Id="rId16" Type="http://schemas.openxmlformats.org/officeDocument/2006/relationships/hyperlink" Target="https://gepafin.it/wp-content/uploads/2023/06/Prof-Calvieri.pdf" TargetMode="External"/><Relationship Id="rId20" Type="http://schemas.openxmlformats.org/officeDocument/2006/relationships/hyperlink" Target="https://gepafin.it/wp-content/uploads/2023/06/Nannarone.pdf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gepafin.it/wp-content/uploads/2023/06/Santoni.pdf" TargetMode="External"/><Relationship Id="rId6" Type="http://schemas.openxmlformats.org/officeDocument/2006/relationships/hyperlink" Target="https://gepafin.it/wp-content/uploads/2023/06/Lavarini-cv.pdf" TargetMode="External"/><Relationship Id="rId11" Type="http://schemas.openxmlformats.org/officeDocument/2006/relationships/hyperlink" Target="https://gepafin.it/wp-content/uploads/2023/06/Fantusati.pdf" TargetMode="External"/><Relationship Id="rId24" Type="http://schemas.openxmlformats.org/officeDocument/2006/relationships/hyperlink" Target="https://gepafin.it/wp-content/uploads/2023/06/Di-Mario.pdf" TargetMode="External"/><Relationship Id="rId5" Type="http://schemas.openxmlformats.org/officeDocument/2006/relationships/hyperlink" Target="https://gepafin.it/wp-content/uploads/2023/06/Lavarini-cv.pdf" TargetMode="External"/><Relationship Id="rId15" Type="http://schemas.openxmlformats.org/officeDocument/2006/relationships/hyperlink" Target="https://gepafin.it/wp-content/uploads/2023/06/Prof-Calvieri.pdf" TargetMode="External"/><Relationship Id="rId23" Type="http://schemas.openxmlformats.org/officeDocument/2006/relationships/hyperlink" Target="https://gepafin.it/wp-content/uploads/2023/06/Nannarone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gepafin.it/wp-content/uploads/2023/06/Fantusati.pdf" TargetMode="External"/><Relationship Id="rId19" Type="http://schemas.openxmlformats.org/officeDocument/2006/relationships/hyperlink" Target="https://gepafin.it/wp-content/uploads/2023/06/Prof-Calvieri.pdf" TargetMode="External"/><Relationship Id="rId4" Type="http://schemas.openxmlformats.org/officeDocument/2006/relationships/hyperlink" Target="https://gepafin.it/wp-content/uploads/2023/06/Lavarini-cv.pdf" TargetMode="External"/><Relationship Id="rId9" Type="http://schemas.openxmlformats.org/officeDocument/2006/relationships/hyperlink" Target="https://gepafin.it/wp-content/uploads/2023/06/Santoni.pdf" TargetMode="External"/><Relationship Id="rId14" Type="http://schemas.openxmlformats.org/officeDocument/2006/relationships/hyperlink" Target="https://gepafin.it/wp-content/uploads/2023/06/Prof-Calvieri.pdf" TargetMode="External"/><Relationship Id="rId22" Type="http://schemas.openxmlformats.org/officeDocument/2006/relationships/hyperlink" Target="https://gepafin.it/wp-content/uploads/2023/06/Nannarone.pdf" TargetMode="External"/><Relationship Id="rId27" Type="http://schemas.openxmlformats.org/officeDocument/2006/relationships/hyperlink" Target="https://gepafin.it/wp-content/uploads/2023/06/Fantusati.pdf" TargetMode="Externa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85" zoomScaleNormal="85" workbookViewId="0">
      <selection activeCell="A5" sqref="A5:XFD5"/>
    </sheetView>
  </sheetViews>
  <sheetFormatPr defaultRowHeight="15" x14ac:dyDescent="0.25"/>
  <cols>
    <col min="1" max="2" width="16" customWidth="1"/>
    <col min="3" max="3" width="18.7109375" customWidth="1"/>
    <col min="4" max="4" width="24" customWidth="1"/>
    <col min="5" max="5" width="25.7109375" customWidth="1"/>
    <col min="6" max="6" width="20.42578125" customWidth="1"/>
    <col min="7" max="7" width="14.5703125" customWidth="1"/>
    <col min="8" max="8" width="29.140625" customWidth="1"/>
    <col min="9" max="9" width="19.28515625" customWidth="1"/>
    <col min="10" max="10" width="14.28515625" customWidth="1"/>
    <col min="11" max="11" width="9.140625" style="15" customWidth="1"/>
    <col min="12" max="12" width="15.140625" customWidth="1"/>
  </cols>
  <sheetData>
    <row r="1" spans="1:12" x14ac:dyDescent="0.25">
      <c r="A1" s="2" t="s">
        <v>0</v>
      </c>
      <c r="B1" s="2"/>
    </row>
    <row r="2" spans="1:12" x14ac:dyDescent="0.25">
      <c r="A2" t="s">
        <v>1</v>
      </c>
      <c r="C2">
        <v>2023</v>
      </c>
      <c r="D2" t="s">
        <v>2</v>
      </c>
      <c r="E2" s="8">
        <v>45210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6"/>
      <c r="L3" s="1"/>
    </row>
    <row r="4" spans="1:12" ht="90" x14ac:dyDescent="0.25">
      <c r="A4" s="3" t="s">
        <v>3</v>
      </c>
      <c r="B4" s="3" t="s">
        <v>26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29</v>
      </c>
      <c r="H4" s="3" t="s">
        <v>8</v>
      </c>
      <c r="I4" s="3" t="s">
        <v>9</v>
      </c>
      <c r="J4" s="3" t="s">
        <v>10</v>
      </c>
      <c r="K4" s="17" t="s">
        <v>24</v>
      </c>
      <c r="L4" s="3" t="s">
        <v>28</v>
      </c>
    </row>
    <row r="5" spans="1:12" s="23" customFormat="1" ht="45" x14ac:dyDescent="0.25">
      <c r="A5" s="20" t="s">
        <v>27</v>
      </c>
      <c r="B5" s="21">
        <v>45201</v>
      </c>
      <c r="C5" s="20" t="s">
        <v>55</v>
      </c>
      <c r="D5" s="20" t="s">
        <v>11</v>
      </c>
      <c r="E5" s="20" t="s">
        <v>12</v>
      </c>
      <c r="F5" s="20" t="s">
        <v>13</v>
      </c>
      <c r="G5" s="22">
        <v>5158.8999999999996</v>
      </c>
      <c r="H5" s="20" t="s">
        <v>14</v>
      </c>
      <c r="I5" s="21">
        <v>45201</v>
      </c>
      <c r="J5" s="20" t="s">
        <v>15</v>
      </c>
      <c r="K5" s="12" t="s">
        <v>53</v>
      </c>
      <c r="L5" s="22">
        <v>0</v>
      </c>
    </row>
    <row r="6" spans="1:12" ht="28.5" customHeight="1" x14ac:dyDescent="0.25">
      <c r="A6" s="24" t="s">
        <v>27</v>
      </c>
      <c r="B6" s="27">
        <v>45096</v>
      </c>
      <c r="C6" s="24" t="s">
        <v>44</v>
      </c>
      <c r="D6" s="24" t="s">
        <v>31</v>
      </c>
      <c r="E6" s="24" t="s">
        <v>12</v>
      </c>
      <c r="F6" s="24" t="s">
        <v>13</v>
      </c>
      <c r="G6" s="26">
        <v>2526.5500000000002</v>
      </c>
      <c r="H6" s="24" t="s">
        <v>14</v>
      </c>
      <c r="I6" s="27">
        <v>45188</v>
      </c>
      <c r="J6" s="24" t="s">
        <v>15</v>
      </c>
      <c r="K6" s="11" t="s">
        <v>53</v>
      </c>
      <c r="L6" s="26">
        <v>0</v>
      </c>
    </row>
    <row r="7" spans="1:12" ht="28.5" customHeight="1" x14ac:dyDescent="0.25">
      <c r="A7" s="25"/>
      <c r="B7" s="28"/>
      <c r="C7" s="25"/>
      <c r="D7" s="25"/>
      <c r="E7" s="25"/>
      <c r="F7" s="25"/>
      <c r="G7" s="25"/>
      <c r="H7" s="25"/>
      <c r="I7" s="25"/>
      <c r="J7" s="25"/>
      <c r="K7" s="11" t="s">
        <v>53</v>
      </c>
      <c r="L7" s="25"/>
    </row>
    <row r="8" spans="1:12" ht="45" x14ac:dyDescent="0.25">
      <c r="A8" s="4" t="s">
        <v>27</v>
      </c>
      <c r="B8" s="6">
        <v>45173</v>
      </c>
      <c r="C8" s="4" t="s">
        <v>49</v>
      </c>
      <c r="D8" s="4" t="s">
        <v>45</v>
      </c>
      <c r="E8" s="4" t="s">
        <v>12</v>
      </c>
      <c r="F8" s="4" t="s">
        <v>19</v>
      </c>
      <c r="G8" s="5">
        <v>8109.8</v>
      </c>
      <c r="H8" s="4" t="s">
        <v>14</v>
      </c>
      <c r="I8" s="6">
        <v>45188</v>
      </c>
      <c r="J8" s="4" t="s">
        <v>15</v>
      </c>
      <c r="K8" s="18" t="s">
        <v>54</v>
      </c>
      <c r="L8" s="5">
        <v>0</v>
      </c>
    </row>
    <row r="9" spans="1:12" ht="30" customHeight="1" x14ac:dyDescent="0.25">
      <c r="A9" s="24" t="s">
        <v>27</v>
      </c>
      <c r="B9" s="27">
        <v>45138</v>
      </c>
      <c r="C9" s="24" t="s">
        <v>46</v>
      </c>
      <c r="D9" s="24" t="s">
        <v>31</v>
      </c>
      <c r="E9" s="24" t="s">
        <v>12</v>
      </c>
      <c r="F9" s="24" t="s">
        <v>13</v>
      </c>
      <c r="G9" s="26">
        <v>14788.77</v>
      </c>
      <c r="H9" s="24" t="s">
        <v>14</v>
      </c>
      <c r="I9" s="27">
        <v>45138</v>
      </c>
      <c r="J9" s="24" t="s">
        <v>15</v>
      </c>
      <c r="K9" s="11" t="s">
        <v>53</v>
      </c>
      <c r="L9" s="26">
        <v>4810</v>
      </c>
    </row>
    <row r="10" spans="1:12" ht="25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11" t="s">
        <v>53</v>
      </c>
      <c r="L10" s="25"/>
    </row>
    <row r="11" spans="1:12" ht="45" x14ac:dyDescent="0.25">
      <c r="A11" s="4" t="s">
        <v>27</v>
      </c>
      <c r="B11" s="6">
        <v>45128</v>
      </c>
      <c r="C11" s="4" t="s">
        <v>47</v>
      </c>
      <c r="D11" s="4" t="s">
        <v>18</v>
      </c>
      <c r="E11" s="4" t="s">
        <v>12</v>
      </c>
      <c r="F11" s="4" t="s">
        <v>13</v>
      </c>
      <c r="G11" s="5">
        <f>3200</f>
        <v>3200</v>
      </c>
      <c r="H11" s="4" t="s">
        <v>14</v>
      </c>
      <c r="I11" s="6">
        <v>45135</v>
      </c>
      <c r="J11" s="4" t="s">
        <v>15</v>
      </c>
      <c r="K11" s="12" t="s">
        <v>53</v>
      </c>
      <c r="L11" s="5">
        <v>0</v>
      </c>
    </row>
    <row r="12" spans="1:12" ht="45" x14ac:dyDescent="0.25">
      <c r="A12" s="4" t="s">
        <v>27</v>
      </c>
      <c r="B12" s="6">
        <v>45128</v>
      </c>
      <c r="C12" s="6">
        <v>45128</v>
      </c>
      <c r="D12" s="4" t="s">
        <v>18</v>
      </c>
      <c r="E12" s="4" t="s">
        <v>12</v>
      </c>
      <c r="F12" s="4" t="s">
        <v>13</v>
      </c>
      <c r="G12" s="5">
        <v>2500</v>
      </c>
      <c r="H12" s="4" t="s">
        <v>14</v>
      </c>
      <c r="I12" s="6">
        <v>45135</v>
      </c>
      <c r="J12" s="4" t="s">
        <v>15</v>
      </c>
      <c r="K12" s="12" t="s">
        <v>53</v>
      </c>
      <c r="L12" s="5">
        <v>2500</v>
      </c>
    </row>
    <row r="13" spans="1:12" ht="45" x14ac:dyDescent="0.25">
      <c r="A13" s="4" t="s">
        <v>27</v>
      </c>
      <c r="B13" s="6">
        <v>45124</v>
      </c>
      <c r="C13" s="4" t="s">
        <v>48</v>
      </c>
      <c r="D13" s="4" t="s">
        <v>11</v>
      </c>
      <c r="E13" s="4" t="s">
        <v>12</v>
      </c>
      <c r="F13" s="4" t="s">
        <v>13</v>
      </c>
      <c r="G13" s="5">
        <v>1207.5</v>
      </c>
      <c r="H13" s="4" t="s">
        <v>14</v>
      </c>
      <c r="I13" s="6">
        <v>45135</v>
      </c>
      <c r="J13" s="4" t="s">
        <v>15</v>
      </c>
      <c r="K13" s="12" t="s">
        <v>53</v>
      </c>
      <c r="L13" s="5">
        <v>0</v>
      </c>
    </row>
    <row r="14" spans="1:12" ht="45" x14ac:dyDescent="0.25">
      <c r="A14" s="4" t="s">
        <v>27</v>
      </c>
      <c r="B14" s="6">
        <v>45033</v>
      </c>
      <c r="C14" s="4" t="s">
        <v>43</v>
      </c>
      <c r="D14" s="4" t="s">
        <v>22</v>
      </c>
      <c r="E14" s="4" t="s">
        <v>23</v>
      </c>
      <c r="F14" s="4" t="s">
        <v>13</v>
      </c>
      <c r="G14" s="5">
        <v>2785</v>
      </c>
      <c r="H14" s="4" t="s">
        <v>14</v>
      </c>
      <c r="I14" s="6">
        <v>44991</v>
      </c>
      <c r="J14" s="10">
        <v>45089</v>
      </c>
      <c r="K14" s="13" t="s">
        <v>53</v>
      </c>
      <c r="L14" s="5">
        <v>3072</v>
      </c>
    </row>
    <row r="15" spans="1:12" ht="45" x14ac:dyDescent="0.25">
      <c r="A15" s="4" t="s">
        <v>27</v>
      </c>
      <c r="B15" s="6">
        <v>44991</v>
      </c>
      <c r="C15" s="4" t="s">
        <v>35</v>
      </c>
      <c r="D15" s="4" t="s">
        <v>30</v>
      </c>
      <c r="E15" s="4" t="s">
        <v>12</v>
      </c>
      <c r="F15" s="4" t="s">
        <v>19</v>
      </c>
      <c r="G15" s="5">
        <v>3810</v>
      </c>
      <c r="H15" s="4" t="s">
        <v>14</v>
      </c>
      <c r="I15" s="6">
        <v>44991</v>
      </c>
      <c r="J15" s="4" t="s">
        <v>15</v>
      </c>
      <c r="K15" s="14" t="s">
        <v>54</v>
      </c>
      <c r="L15" s="5">
        <v>3927</v>
      </c>
    </row>
    <row r="16" spans="1:12" ht="24" customHeight="1" x14ac:dyDescent="0.25">
      <c r="A16" s="24" t="s">
        <v>27</v>
      </c>
      <c r="B16" s="27">
        <v>44963</v>
      </c>
      <c r="C16" s="24" t="s">
        <v>40</v>
      </c>
      <c r="D16" s="24" t="s">
        <v>31</v>
      </c>
      <c r="E16" s="24" t="s">
        <v>12</v>
      </c>
      <c r="F16" s="24" t="s">
        <v>13</v>
      </c>
      <c r="G16" s="26">
        <v>8201.7999999999993</v>
      </c>
      <c r="H16" s="24" t="s">
        <v>14</v>
      </c>
      <c r="I16" s="27">
        <v>44963</v>
      </c>
      <c r="J16" s="24" t="s">
        <v>15</v>
      </c>
      <c r="K16" s="11" t="s">
        <v>53</v>
      </c>
      <c r="L16" s="26">
        <v>3330</v>
      </c>
    </row>
    <row r="17" spans="1:12" ht="26.2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11" t="s">
        <v>53</v>
      </c>
      <c r="L17" s="25"/>
    </row>
    <row r="18" spans="1:12" ht="45" x14ac:dyDescent="0.25">
      <c r="A18" s="4" t="s">
        <v>27</v>
      </c>
      <c r="B18" s="6">
        <v>44893</v>
      </c>
      <c r="C18" s="9" t="s">
        <v>39</v>
      </c>
      <c r="D18" s="4" t="s">
        <v>22</v>
      </c>
      <c r="E18" s="4" t="s">
        <v>23</v>
      </c>
      <c r="F18" s="4" t="s">
        <v>13</v>
      </c>
      <c r="G18" s="5">
        <v>9059.7000000000007</v>
      </c>
      <c r="H18" s="4" t="s">
        <v>14</v>
      </c>
      <c r="I18" s="6">
        <v>44893</v>
      </c>
      <c r="J18" s="4" t="s">
        <v>15</v>
      </c>
      <c r="K18" s="19" t="s">
        <v>53</v>
      </c>
      <c r="L18" s="5">
        <v>5209</v>
      </c>
    </row>
    <row r="19" spans="1:12" ht="45" x14ac:dyDescent="0.25">
      <c r="A19" s="4" t="s">
        <v>27</v>
      </c>
      <c r="B19" s="6">
        <v>44858</v>
      </c>
      <c r="C19" s="9" t="s">
        <v>38</v>
      </c>
      <c r="D19" s="4" t="s">
        <v>22</v>
      </c>
      <c r="E19" s="4" t="s">
        <v>23</v>
      </c>
      <c r="F19" s="4" t="s">
        <v>13</v>
      </c>
      <c r="G19" s="5">
        <v>9159.1200000000008</v>
      </c>
      <c r="H19" s="4" t="s">
        <v>14</v>
      </c>
      <c r="I19" s="7">
        <v>44858</v>
      </c>
      <c r="J19" s="10">
        <v>44882</v>
      </c>
      <c r="K19" s="19" t="s">
        <v>53</v>
      </c>
      <c r="L19" s="5">
        <v>9789.26</v>
      </c>
    </row>
    <row r="20" spans="1:12" ht="45" x14ac:dyDescent="0.25">
      <c r="A20" s="4" t="s">
        <v>27</v>
      </c>
      <c r="B20" s="6">
        <v>44782</v>
      </c>
      <c r="C20" s="4" t="s">
        <v>36</v>
      </c>
      <c r="D20" s="4" t="s">
        <v>22</v>
      </c>
      <c r="E20" s="4" t="s">
        <v>23</v>
      </c>
      <c r="F20" s="4" t="s">
        <v>13</v>
      </c>
      <c r="G20" s="5">
        <v>14894.57</v>
      </c>
      <c r="H20" s="4" t="s">
        <v>14</v>
      </c>
      <c r="I20" s="6">
        <v>44783</v>
      </c>
      <c r="J20" s="4" t="s">
        <v>15</v>
      </c>
      <c r="K20" s="19" t="s">
        <v>53</v>
      </c>
      <c r="L20" s="5">
        <f>5198.57+2204.73</f>
        <v>7403.2999999999993</v>
      </c>
    </row>
    <row r="21" spans="1:12" ht="26.25" customHeight="1" x14ac:dyDescent="0.25">
      <c r="A21" s="24" t="s">
        <v>27</v>
      </c>
      <c r="B21" s="27">
        <v>44725</v>
      </c>
      <c r="C21" s="24" t="s">
        <v>37</v>
      </c>
      <c r="D21" s="24" t="s">
        <v>21</v>
      </c>
      <c r="E21" s="24" t="s">
        <v>12</v>
      </c>
      <c r="F21" s="24" t="s">
        <v>13</v>
      </c>
      <c r="G21" s="26">
        <v>8197</v>
      </c>
      <c r="H21" s="24" t="s">
        <v>14</v>
      </c>
      <c r="I21" s="27">
        <v>44725</v>
      </c>
      <c r="J21" s="24" t="s">
        <v>15</v>
      </c>
      <c r="K21" s="11" t="s">
        <v>53</v>
      </c>
      <c r="L21" s="26">
        <v>8197</v>
      </c>
    </row>
    <row r="22" spans="1:12" ht="27.7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11" t="s">
        <v>53</v>
      </c>
      <c r="L22" s="25"/>
    </row>
    <row r="23" spans="1:12" ht="60" x14ac:dyDescent="0.25">
      <c r="A23" s="4" t="s">
        <v>27</v>
      </c>
      <c r="B23" s="6" t="s">
        <v>50</v>
      </c>
      <c r="C23" s="6" t="s">
        <v>50</v>
      </c>
      <c r="D23" s="4" t="s">
        <v>22</v>
      </c>
      <c r="E23" s="4" t="s">
        <v>23</v>
      </c>
      <c r="F23" s="4" t="s">
        <v>13</v>
      </c>
      <c r="G23" s="5">
        <f>2212+3687+1843</f>
        <v>7742</v>
      </c>
      <c r="H23" s="4" t="s">
        <v>14</v>
      </c>
      <c r="I23" s="6">
        <v>44480</v>
      </c>
      <c r="J23" s="6">
        <v>45000</v>
      </c>
      <c r="K23" s="19" t="s">
        <v>53</v>
      </c>
      <c r="L23" s="5">
        <v>7742</v>
      </c>
    </row>
    <row r="24" spans="1:12" ht="45" x14ac:dyDescent="0.25">
      <c r="A24" s="4" t="s">
        <v>27</v>
      </c>
      <c r="B24" s="6">
        <v>44473</v>
      </c>
      <c r="C24" s="6">
        <v>44474</v>
      </c>
      <c r="D24" s="4" t="s">
        <v>22</v>
      </c>
      <c r="E24" s="4" t="s">
        <v>23</v>
      </c>
      <c r="F24" s="4" t="s">
        <v>13</v>
      </c>
      <c r="G24" s="5">
        <f>2402.93+3398</f>
        <v>5800.93</v>
      </c>
      <c r="H24" s="4" t="s">
        <v>14</v>
      </c>
      <c r="I24" s="6">
        <v>44480</v>
      </c>
      <c r="J24" s="10">
        <v>45159</v>
      </c>
      <c r="K24" s="19" t="s">
        <v>53</v>
      </c>
      <c r="L24" s="5">
        <f>2402.93+3398</f>
        <v>5800.93</v>
      </c>
    </row>
    <row r="25" spans="1:12" ht="45" x14ac:dyDescent="0.25">
      <c r="A25" s="4" t="s">
        <v>27</v>
      </c>
      <c r="B25" s="6">
        <v>44459</v>
      </c>
      <c r="C25" s="4" t="s">
        <v>41</v>
      </c>
      <c r="D25" s="4" t="s">
        <v>20</v>
      </c>
      <c r="E25" s="4" t="s">
        <v>25</v>
      </c>
      <c r="F25" s="4" t="s">
        <v>19</v>
      </c>
      <c r="G25" s="5">
        <v>5635</v>
      </c>
      <c r="H25" s="4" t="s">
        <v>14</v>
      </c>
      <c r="I25" s="6">
        <v>44466</v>
      </c>
      <c r="J25" s="6" t="s">
        <v>15</v>
      </c>
      <c r="K25" s="11" t="s">
        <v>53</v>
      </c>
      <c r="L25" s="5">
        <v>2547.9299999999998</v>
      </c>
    </row>
    <row r="26" spans="1:12" ht="45" x14ac:dyDescent="0.25">
      <c r="A26" s="4" t="s">
        <v>27</v>
      </c>
      <c r="B26" s="6">
        <v>44246</v>
      </c>
      <c r="C26" s="4" t="s">
        <v>42</v>
      </c>
      <c r="D26" s="4" t="s">
        <v>18</v>
      </c>
      <c r="E26" s="4" t="s">
        <v>12</v>
      </c>
      <c r="F26" s="4" t="s">
        <v>19</v>
      </c>
      <c r="G26" s="5">
        <v>4000</v>
      </c>
      <c r="H26" s="4" t="s">
        <v>14</v>
      </c>
      <c r="I26" s="6">
        <v>44264</v>
      </c>
      <c r="J26" s="4" t="s">
        <v>15</v>
      </c>
      <c r="K26" s="12" t="s">
        <v>53</v>
      </c>
      <c r="L26" s="5">
        <v>0</v>
      </c>
    </row>
    <row r="27" spans="1:12" ht="45" x14ac:dyDescent="0.25">
      <c r="A27" s="4" t="s">
        <v>27</v>
      </c>
      <c r="B27" s="6">
        <v>43710</v>
      </c>
      <c r="C27" s="4" t="s">
        <v>51</v>
      </c>
      <c r="D27" s="4" t="s">
        <v>17</v>
      </c>
      <c r="E27" s="4" t="s">
        <v>12</v>
      </c>
      <c r="F27" s="4" t="s">
        <v>13</v>
      </c>
      <c r="G27" s="5">
        <v>13920</v>
      </c>
      <c r="H27" s="4" t="s">
        <v>14</v>
      </c>
      <c r="I27" s="6">
        <v>43710</v>
      </c>
      <c r="J27" s="10">
        <v>44768</v>
      </c>
      <c r="K27" s="11" t="s">
        <v>53</v>
      </c>
      <c r="L27" s="5">
        <v>13919.78</v>
      </c>
    </row>
    <row r="28" spans="1:12" ht="45" x14ac:dyDescent="0.25">
      <c r="A28" s="4" t="s">
        <v>27</v>
      </c>
      <c r="B28" s="6">
        <v>43670</v>
      </c>
      <c r="C28" s="4" t="s">
        <v>52</v>
      </c>
      <c r="D28" s="4" t="s">
        <v>11</v>
      </c>
      <c r="E28" s="4" t="s">
        <v>12</v>
      </c>
      <c r="F28" s="4" t="s">
        <v>13</v>
      </c>
      <c r="G28" s="5">
        <f>2738.39+6022</f>
        <v>8760.39</v>
      </c>
      <c r="H28" s="4" t="s">
        <v>14</v>
      </c>
      <c r="I28" s="6">
        <v>43615</v>
      </c>
      <c r="J28" s="10">
        <v>45105</v>
      </c>
      <c r="K28" s="12" t="s">
        <v>53</v>
      </c>
      <c r="L28" s="5">
        <f>2738.39+6022</f>
        <v>8760.39</v>
      </c>
    </row>
    <row r="29" spans="1:12" ht="45" x14ac:dyDescent="0.25">
      <c r="A29" s="4" t="s">
        <v>27</v>
      </c>
      <c r="B29" s="6">
        <v>43527</v>
      </c>
      <c r="C29" s="4" t="s">
        <v>34</v>
      </c>
      <c r="D29" s="4" t="s">
        <v>16</v>
      </c>
      <c r="E29" s="4" t="s">
        <v>12</v>
      </c>
      <c r="F29" s="4" t="s">
        <v>13</v>
      </c>
      <c r="G29" s="5">
        <v>7107.63</v>
      </c>
      <c r="H29" s="4" t="s">
        <v>14</v>
      </c>
      <c r="I29" s="6">
        <v>43558</v>
      </c>
      <c r="J29" s="10">
        <v>45075</v>
      </c>
      <c r="K29" s="11" t="s">
        <v>53</v>
      </c>
      <c r="L29" s="5">
        <v>5546</v>
      </c>
    </row>
    <row r="30" spans="1:12" ht="45" x14ac:dyDescent="0.25">
      <c r="A30" s="4" t="s">
        <v>27</v>
      </c>
      <c r="B30" s="6">
        <v>43502</v>
      </c>
      <c r="C30" s="4" t="s">
        <v>33</v>
      </c>
      <c r="D30" s="4" t="s">
        <v>11</v>
      </c>
      <c r="E30" s="4" t="s">
        <v>12</v>
      </c>
      <c r="F30" s="4" t="s">
        <v>13</v>
      </c>
      <c r="G30" s="5">
        <f>2594.1+13188.46</f>
        <v>15782.56</v>
      </c>
      <c r="H30" s="4" t="s">
        <v>14</v>
      </c>
      <c r="I30" s="6">
        <v>43514</v>
      </c>
      <c r="J30" s="10">
        <v>44851</v>
      </c>
      <c r="K30" s="12" t="s">
        <v>53</v>
      </c>
      <c r="L30" s="5">
        <f>5188.2+10594</f>
        <v>15782.2</v>
      </c>
    </row>
    <row r="31" spans="1:12" ht="45" x14ac:dyDescent="0.25">
      <c r="A31" s="4" t="s">
        <v>27</v>
      </c>
      <c r="B31" s="6">
        <v>43502</v>
      </c>
      <c r="C31" s="4" t="s">
        <v>32</v>
      </c>
      <c r="D31" s="4" t="s">
        <v>11</v>
      </c>
      <c r="E31" s="4" t="s">
        <v>12</v>
      </c>
      <c r="F31" s="4" t="s">
        <v>13</v>
      </c>
      <c r="G31" s="5">
        <v>5392.93</v>
      </c>
      <c r="H31" s="4" t="s">
        <v>14</v>
      </c>
      <c r="I31" s="6">
        <v>43514</v>
      </c>
      <c r="J31" s="10">
        <v>45013</v>
      </c>
      <c r="K31" s="12" t="s">
        <v>53</v>
      </c>
      <c r="L31" s="5">
        <v>5344.93</v>
      </c>
    </row>
  </sheetData>
  <autoFilter ref="A4:L30" xr:uid="{00000000-0001-0000-0000-000000000000}"/>
  <sortState xmlns:xlrd2="http://schemas.microsoft.com/office/spreadsheetml/2017/richdata2" ref="A18:L30">
    <sortCondition descending="1" ref="B18:B30"/>
  </sortState>
  <mergeCells count="44">
    <mergeCell ref="A6:A7"/>
    <mergeCell ref="B6:B7"/>
    <mergeCell ref="C6:C7"/>
    <mergeCell ref="D6:D7"/>
    <mergeCell ref="E6:E7"/>
    <mergeCell ref="L6:L7"/>
    <mergeCell ref="D9:D10"/>
    <mergeCell ref="H9:H10"/>
    <mergeCell ref="I9:I10"/>
    <mergeCell ref="J9:J10"/>
    <mergeCell ref="L9:L10"/>
    <mergeCell ref="F6:F7"/>
    <mergeCell ref="G9:G10"/>
    <mergeCell ref="G6:G7"/>
    <mergeCell ref="H6:H7"/>
    <mergeCell ref="I6:I7"/>
    <mergeCell ref="J6:J7"/>
    <mergeCell ref="F16:F17"/>
    <mergeCell ref="C9:C10"/>
    <mergeCell ref="B9:B10"/>
    <mergeCell ref="A9:A10"/>
    <mergeCell ref="E9:E10"/>
    <mergeCell ref="F9:F10"/>
    <mergeCell ref="A16:A17"/>
    <mergeCell ref="B16:B17"/>
    <mergeCell ref="C16:C17"/>
    <mergeCell ref="D16:D17"/>
    <mergeCell ref="E16:E17"/>
    <mergeCell ref="A21:A22"/>
    <mergeCell ref="B21:B22"/>
    <mergeCell ref="C21:C22"/>
    <mergeCell ref="D21:D22"/>
    <mergeCell ref="E21:E22"/>
    <mergeCell ref="L21:L22"/>
    <mergeCell ref="G16:G17"/>
    <mergeCell ref="H16:H17"/>
    <mergeCell ref="I16:I17"/>
    <mergeCell ref="J16:J17"/>
    <mergeCell ref="L16:L17"/>
    <mergeCell ref="F21:F22"/>
    <mergeCell ref="G21:G22"/>
    <mergeCell ref="H21:H22"/>
    <mergeCell ref="I21:I22"/>
    <mergeCell ref="J21:J22"/>
  </mergeCells>
  <hyperlinks>
    <hyperlink ref="K6" r:id="rId1" xr:uid="{C66C8CC0-5515-400B-B24D-A1902480E653}"/>
    <hyperlink ref="K8" r:id="rId2" xr:uid="{DAA0F1B7-FD23-4325-B075-8D273B4B1405}"/>
    <hyperlink ref="K7" r:id="rId3" xr:uid="{0AB7887F-CCBC-4701-912A-0D5899183692}"/>
    <hyperlink ref="K11" r:id="rId4" xr:uid="{4846EF12-3A38-42B5-B3C2-B38764B54817}"/>
    <hyperlink ref="K12" r:id="rId5" xr:uid="{4E79631B-9B8F-4080-84C5-C8454A3DDD15}"/>
    <hyperlink ref="K26" r:id="rId6" xr:uid="{A4F06BDC-0D33-4532-B411-737CC5CF329D}"/>
    <hyperlink ref="K9" r:id="rId7" xr:uid="{7304EC0A-70A1-4B0F-A204-F384506DEF9B}"/>
    <hyperlink ref="K16" r:id="rId8" xr:uid="{E26EB94E-BE55-460B-875F-1734595B52A5}"/>
    <hyperlink ref="K27" r:id="rId9" xr:uid="{99DD3012-9B14-445B-8BFF-D9E91D5167F1}"/>
    <hyperlink ref="K13" r:id="rId10" xr:uid="{55F7D2D5-5FB2-454E-861D-ABA03C3EE40D}"/>
    <hyperlink ref="K28" r:id="rId11" xr:uid="{00BE38BE-1D1B-43F9-9DEA-4CEA5B3616D7}"/>
    <hyperlink ref="K30" r:id="rId12" xr:uid="{65BD8D58-18DD-45DB-BECE-F7C5B26C4DC5}"/>
    <hyperlink ref="K31" r:id="rId13" xr:uid="{A50859FF-0D37-401F-A7FD-C2F2C11BA275}"/>
    <hyperlink ref="K14" r:id="rId14" xr:uid="{DEC5EFDD-642B-48B1-8C43-F741223891EC}"/>
    <hyperlink ref="K18" r:id="rId15" xr:uid="{4377B22A-6CAD-4DB9-981D-ACCC8DF9DFAA}"/>
    <hyperlink ref="K19" r:id="rId16" xr:uid="{19A93429-8555-4C84-8A82-CC0041DE96E8}"/>
    <hyperlink ref="K20" r:id="rId17" xr:uid="{3606354D-31C6-48DB-B10B-B316606948F8}"/>
    <hyperlink ref="K23" r:id="rId18" xr:uid="{3BB8D605-668A-4F03-9AC6-562BF2761C76}"/>
    <hyperlink ref="K24" r:id="rId19" xr:uid="{85FAC23F-07E5-4D06-A4B9-24647AB72C40}"/>
    <hyperlink ref="K10" r:id="rId20" xr:uid="{6F2DBB44-FB96-462A-B540-CF62C844EF77}"/>
    <hyperlink ref="K15" r:id="rId21" tooltip="Scarica" xr:uid="{C4F93064-94B8-459E-8A26-3A14A3361B6D}"/>
    <hyperlink ref="K17" r:id="rId22" xr:uid="{396C999B-EA11-4B46-B7D2-1155C7F5511F}"/>
    <hyperlink ref="K22" r:id="rId23" xr:uid="{0D1C5DE4-9F5C-4765-BB31-4E8FA01F28E6}"/>
    <hyperlink ref="K21" r:id="rId24" xr:uid="{DA4A454E-9208-457D-8C53-E23672A1A711}"/>
    <hyperlink ref="K25" r:id="rId25" xr:uid="{EDB19478-1AD1-4206-8897-25E93653E278}"/>
    <hyperlink ref="K29" r:id="rId26" xr:uid="{20FDEBD7-DB7A-4BAE-8971-7E4C0542734E}"/>
    <hyperlink ref="K5" r:id="rId27" xr:uid="{4E8E5BB0-BD97-43A5-9B84-115F4387042A}"/>
  </hyperlinks>
  <pageMargins left="0.7" right="0.7" top="0.75" bottom="0.75" header="0.3" footer="0.3"/>
  <pageSetup paperSize="9" orientation="portrait" r:id="rId28"/>
  <legacy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Fongoli</dc:creator>
  <cp:lastModifiedBy>utente10</cp:lastModifiedBy>
  <dcterms:created xsi:type="dcterms:W3CDTF">2015-06-05T18:19:34Z</dcterms:created>
  <dcterms:modified xsi:type="dcterms:W3CDTF">2023-10-30T15:09:24Z</dcterms:modified>
</cp:coreProperties>
</file>